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8580" activeTab="2"/>
  </bookViews>
  <sheets>
    <sheet name="Адм. ист.фин. " sheetId="1" r:id="rId1"/>
    <sheet name="Ист.фин." sheetId="2" r:id="rId2"/>
    <sheet name="Пред.размер долга" sheetId="3" r:id="rId3"/>
    <sheet name="Прогр.внутр.заимств." sheetId="4" r:id="rId4"/>
    <sheet name="бюдж.кредиты и муниц.гарантии" sheetId="5" r:id="rId5"/>
    <sheet name="Структура долга" sheetId="6" r:id="rId6"/>
    <sheet name="Лист3" sheetId="7" r:id="rId7"/>
    <sheet name="Лист4" sheetId="8" r:id="rId8"/>
  </sheets>
  <definedNames>
    <definedName name="_xlnm.Print_Titles" localSheetId="0">'Адм. ист.фин. '!$12:$12</definedName>
    <definedName name="_xlnm.Print_Titles" localSheetId="1">'Ист.фин.'!$12:$12</definedName>
    <definedName name="_xlnm.Print_Area" localSheetId="0">'Адм. ист.фин. '!$A$1:$C$32</definedName>
    <definedName name="_xlnm.Print_Area" localSheetId="1">'Ист.фин.'!$A$1:$C$32</definedName>
    <definedName name="_xlnm.Print_Area" localSheetId="3">'Прогр.внутр.заимств.'!$A$1:$C$28</definedName>
  </definedNames>
  <calcPr fullCalcOnLoad="1" refMode="R1C1"/>
</workbook>
</file>

<file path=xl/comments1.xml><?xml version="1.0" encoding="utf-8"?>
<comments xmlns="http://schemas.openxmlformats.org/spreadsheetml/2006/main">
  <authors>
    <author>Admin</author>
  </authors>
  <commentList>
    <comment ref="A22" authorId="0">
      <text>
        <r>
          <rPr>
            <b/>
            <sz val="10"/>
            <rFont val="Tahoma"/>
            <family val="0"/>
          </rPr>
          <t>Admin:</t>
        </r>
        <r>
          <rPr>
            <sz val="10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Admin</author>
  </authors>
  <commentList>
    <comment ref="A22" authorId="0">
      <text>
        <r>
          <rPr>
            <b/>
            <sz val="10"/>
            <rFont val="Tahoma"/>
            <family val="0"/>
          </rPr>
          <t>Admin:</t>
        </r>
        <r>
          <rPr>
            <sz val="10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<sst xmlns="http://schemas.openxmlformats.org/spreadsheetml/2006/main" count="169" uniqueCount="118">
  <si>
    <t>Наименование</t>
  </si>
  <si>
    <t>Увеличение остатков средств бюджетов</t>
  </si>
  <si>
    <t xml:space="preserve">     Уменьшение прочих остатков денежных средств бюджетов муниципальных районов</t>
  </si>
  <si>
    <t>муниципального образования "Плесецкий муниципальный район"</t>
  </si>
  <si>
    <t>МО "Плесецкий муниципальный район"</t>
  </si>
  <si>
    <t>Код                            бюджетной           классификации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</si>
  <si>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</si>
  <si>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</si>
  <si>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 в валюте Российской Федерации</t>
  </si>
  <si>
    <t>000 01 02 00 00 00 0000 700</t>
  </si>
  <si>
    <t xml:space="preserve">     Получение кредитов от кредитных организаций бюджетами муниципальных районов в валюте Российской Федерации</t>
  </si>
  <si>
    <t>000 01 02 00 00 05 0000 710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</si>
  <si>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</si>
  <si>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</si>
  <si>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 xml:space="preserve">     Погашение бюджетами муниципальных районов кредитов от кредитных организаций в валюте Российской Федерации</t>
  </si>
  <si>
    <t>Изменение остатков средств на счетах по учету средств бюджета</t>
  </si>
  <si>
    <t>000 01 05 00 00 00 0000 000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</si>
  <si>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</si>
  <si>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</si>
  <si>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</si>
  <si>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</si>
  <si>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</si>
  <si>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 xml:space="preserve">     Увеличение прочих остатков денежных средств бюджетов муниципальных районов </t>
  </si>
  <si>
    <t>000 01 05 02 01 05 0000 510</t>
  </si>
  <si>
    <t xml:space="preserve">Уменьшение остатков средств бюджетов 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</si>
  <si>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</si>
  <si>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</si>
  <si>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</si>
  <si>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</si>
  <si>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</si>
  <si>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Сумма,             тыс. рублей</t>
  </si>
  <si>
    <t>000 01 05 02 01 05 0000 610</t>
  </si>
  <si>
    <t>Перечень заимствований</t>
  </si>
  <si>
    <t>Кредиты, полученные муниципальным образованием от кредитных организаций</t>
  </si>
  <si>
    <t xml:space="preserve">     Получение кредитов</t>
  </si>
  <si>
    <t xml:space="preserve">     Погашение кредитов</t>
  </si>
  <si>
    <t>Бюджетные кредиты, привлеченные в местный бюджет от других бюджетов бюджетной системы Российской Федерации</t>
  </si>
  <si>
    <t xml:space="preserve">Обязательства по кредитам, привлеченным в бюджет муниципального района от кредитных организаций </t>
  </si>
  <si>
    <t>Обязательства по бюджетным кредитам, привлеченным в бюджет муниципального района от других бюджетов бюджетной системы Российской Федерации</t>
  </si>
  <si>
    <t>Обязательства по муниципальным гарантиям</t>
  </si>
  <si>
    <t>000 01 02 00 00 05 0000 810</t>
  </si>
  <si>
    <t>ИТОГО  МУНИЦИПАЛЬНЫЙ  ДОЛГ</t>
  </si>
  <si>
    <t>об исполнении бюджета муниципального района</t>
  </si>
  <si>
    <t xml:space="preserve">по источникам финансирования дефицита  </t>
  </si>
  <si>
    <t>Отчет</t>
  </si>
  <si>
    <t>о верхнем пределе муниципальных долговых обязательств</t>
  </si>
  <si>
    <t xml:space="preserve">об исполнении программы внутренних заимствований </t>
  </si>
  <si>
    <t>Всего, тыс. рублей</t>
  </si>
  <si>
    <t>о выданных и погашенных муниципальных гарантиях</t>
  </si>
  <si>
    <t xml:space="preserve">Отчёт </t>
  </si>
  <si>
    <t>Отчёт</t>
  </si>
  <si>
    <t>о предоставлении и погашении бюджетных кредитов,</t>
  </si>
  <si>
    <t>выданных из бюджета муниципального района</t>
  </si>
  <si>
    <t xml:space="preserve">Муниципальный долг, всего </t>
  </si>
  <si>
    <t>в том числе:</t>
  </si>
  <si>
    <t xml:space="preserve"> - средства из регионального фонда завоза продукции на Север</t>
  </si>
  <si>
    <t>Обязательства по договорам о предоставлении муниципальных гарантий</t>
  </si>
  <si>
    <t>о состоянии муниципального долга</t>
  </si>
  <si>
    <t>к решению Собрания депутатов</t>
  </si>
  <si>
    <t>Объем,                тыс. рублей</t>
  </si>
  <si>
    <t>Объем,                  тыс. рублей</t>
  </si>
  <si>
    <t xml:space="preserve">в том числе:                                     </t>
  </si>
  <si>
    <t xml:space="preserve">  (в тыс. рублей)</t>
  </si>
  <si>
    <t xml:space="preserve">по кодам классификации источников финансирования дефицита  </t>
  </si>
  <si>
    <t>097 01 02 00 00 00 0000 000</t>
  </si>
  <si>
    <t>097 01 02 00 00 00 0000 700</t>
  </si>
  <si>
    <t>097 01 02 00 00 05 0000 710</t>
  </si>
  <si>
    <t>097 01 02 00 00 00 0000 800</t>
  </si>
  <si>
    <t>097 01 02 00 00 05 0000 810</t>
  </si>
  <si>
    <t>097 01 05 00 00 00 0000 000</t>
  </si>
  <si>
    <t>097 01 05 00 00 00 0000 500</t>
  </si>
  <si>
    <t>097 01 05 02 00 00 0000 500</t>
  </si>
  <si>
    <t>097 01 05 02 01 00 0000 510</t>
  </si>
  <si>
    <t>097 01 05 02 01 05 0000 510</t>
  </si>
  <si>
    <t>097 01 05 00 00 00 0000 600</t>
  </si>
  <si>
    <t>097 01 05 02 00 00 0000 600</t>
  </si>
  <si>
    <t>097 01 05 02 01 00 0000 610</t>
  </si>
  <si>
    <t>097 01 05 02 01 05 0000 610</t>
  </si>
  <si>
    <t>По форме приложения № 3</t>
  </si>
  <si>
    <t>д.</t>
  </si>
  <si>
    <t>р.</t>
  </si>
  <si>
    <t>По форме приложения № 6</t>
  </si>
  <si>
    <t xml:space="preserve">Получено/ поставлено на учет </t>
  </si>
  <si>
    <t xml:space="preserve">Погашено </t>
  </si>
  <si>
    <t>Списано</t>
  </si>
  <si>
    <t>Выдано               за отчетный период</t>
  </si>
  <si>
    <t>Погашено             за отчетный период</t>
  </si>
  <si>
    <t>Выдано гарантий            за отчетный период</t>
  </si>
  <si>
    <t>Погашено  гарантий              за отчетный период</t>
  </si>
  <si>
    <t xml:space="preserve">Остаток      на начало отчетного периода </t>
  </si>
  <si>
    <t>Остаток     на конец отчетного периода</t>
  </si>
  <si>
    <t>Остаток задолженности по бюджетным кредитам            на начало года</t>
  </si>
  <si>
    <t xml:space="preserve">Остаток непогашенных муниципальных гарантий           на начало года  </t>
  </si>
  <si>
    <t>Остаток задолженности по бюджетным кредитам           на отчетную дату</t>
  </si>
  <si>
    <t>Остаток непогашенных муниципальных гарантий            на отчетную дату</t>
  </si>
  <si>
    <t>097 01 06 10 02 05 0000 550</t>
  </si>
  <si>
    <t>Иные источники внутреннего финансирования дефицитов бюджетов</t>
  </si>
  <si>
    <t>097 01 06 00 00 00 0000 000</t>
  </si>
  <si>
    <t>Операции по управлению остатками средств на единых счетах бюджетов</t>
  </si>
  <si>
    <t>097 01 06 10 00 00 0000 000</t>
  </si>
  <si>
    <t>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</si>
  <si>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>Увеличение финансовых активов в собственности  муниципальных районов за счет средств организаций,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</si>
  <si>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097 01 06 10 02 00 0000 000</t>
  </si>
  <si>
    <t>Итого источников внутреннего финансирования дефицита бюджета</t>
  </si>
  <si>
    <t>ВСЕГО</t>
  </si>
  <si>
    <t xml:space="preserve">ВСЕГО  </t>
  </si>
  <si>
    <t>Бюджетные кредиты из областного бюджета, итого</t>
  </si>
  <si>
    <t>Кредиты банка, итого</t>
  </si>
  <si>
    <t>ПАО "Сбербанк Россия"</t>
  </si>
  <si>
    <t>По форме приложения № 20</t>
  </si>
  <si>
    <t>По форме приложения № 21</t>
  </si>
  <si>
    <t>за 1 квартал 2019 года</t>
  </si>
  <si>
    <t>"О бюджете муниципального района на 2019 год и на плановый период 2020 и 2021 годов"</t>
  </si>
  <si>
    <t>по их видам на 01 апреля 2019 года</t>
  </si>
  <si>
    <t>на 01 апреля 2019 года</t>
  </si>
  <si>
    <t>За 1 квартал 2019 года</t>
  </si>
  <si>
    <t>на 1 января 2019 года и 31 марта 2019 года</t>
  </si>
  <si>
    <t>ПАО "Саровбизнесбанк"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</si>
</sst>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_-* #,##0.0_р_._-;\-* #,##0.0_р_._-;_-* &quot;-&quot;??_р_._-;_-@_-"/>
    <numFmt numFmtId="174" formatCode="_-* #,##0.0_р_._-;\-* #,##0.0_р_._-;_-* &quot;-&quot;?_р_._-;_-@_-"/>
    <numFmt numFmtId="175" formatCode="0.0"/>
    <numFmt numFmtId="176" formatCode="[$-FC19]d\ mmmm\ yyyy\ &quot;г.&quot;"/>
    <numFmt numFmtId="177" formatCode="_-* #,##0.000_р_._-;\-* #,##0.000_р_._-;_-* &quot;-&quot;??_р_._-;_-@_-"/>
    <numFmt numFmtId="178" formatCode="_-* #,##0_р_._-;\-* #,##0_р_._-;_-* &quot;-&quot;??_р_._-;_-@_-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62">
    <font>
      <sz val="10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sz val="13"/>
      <name val="Times New Roman"/>
      <family val="1"/>
    </font>
    <font>
      <sz val="12.5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0.5"/>
      <name val="Times New Roman"/>
      <family val="1"/>
    </font>
    <font>
      <b/>
      <sz val="11.5"/>
      <name val="Times New Roman"/>
      <family val="1"/>
    </font>
    <font>
      <sz val="11.5"/>
      <name val="Arial Cyr"/>
      <family val="0"/>
    </font>
    <font>
      <sz val="11.5"/>
      <name val="Times New Roman"/>
      <family val="1"/>
    </font>
    <font>
      <b/>
      <u val="single"/>
      <sz val="11.5"/>
      <name val="Times New Roman"/>
      <family val="1"/>
    </font>
    <font>
      <sz val="12"/>
      <name val="Arial Cyr"/>
      <family val="0"/>
    </font>
    <font>
      <b/>
      <sz val="13"/>
      <name val="Times New Roman"/>
      <family val="1"/>
    </font>
    <font>
      <sz val="13"/>
      <name val="Arial Cyr"/>
      <family val="0"/>
    </font>
    <font>
      <b/>
      <sz val="12"/>
      <name val="Arial Cyr"/>
      <family val="0"/>
    </font>
    <font>
      <sz val="11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sz val="10"/>
      <name val="Tahoma"/>
      <family val="0"/>
    </font>
    <font>
      <b/>
      <sz val="10"/>
      <name val="Tahoma"/>
      <family val="0"/>
    </font>
    <font>
      <sz val="9"/>
      <name val="Times New Roman"/>
      <family val="1"/>
    </font>
    <font>
      <sz val="9"/>
      <name val="Arial Cyr"/>
      <family val="0"/>
    </font>
    <font>
      <i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4" fillId="0" borderId="0" xfId="0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horizontal="justify" vertical="center" wrapText="1"/>
    </xf>
    <xf numFmtId="0" fontId="10" fillId="0" borderId="10" xfId="0" applyFont="1" applyBorder="1" applyAlignment="1">
      <alignment horizontal="justify" vertical="center" wrapText="1"/>
    </xf>
    <xf numFmtId="0" fontId="8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justify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justify" vertical="center" wrapText="1"/>
    </xf>
    <xf numFmtId="172" fontId="2" fillId="0" borderId="10" xfId="0" applyNumberFormat="1" applyFont="1" applyBorder="1" applyAlignment="1">
      <alignment horizontal="right" vertical="center" wrapText="1" indent="1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173" fontId="5" fillId="0" borderId="0" xfId="58" applyNumberFormat="1" applyFont="1" applyBorder="1" applyAlignment="1">
      <alignment/>
    </xf>
    <xf numFmtId="0" fontId="1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173" fontId="6" fillId="0" borderId="10" xfId="58" applyNumberFormat="1" applyFont="1" applyBorder="1" applyAlignment="1">
      <alignment/>
    </xf>
    <xf numFmtId="173" fontId="7" fillId="0" borderId="10" xfId="58" applyNumberFormat="1" applyFont="1" applyBorder="1" applyAlignment="1">
      <alignment/>
    </xf>
    <xf numFmtId="0" fontId="19" fillId="0" borderId="0" xfId="0" applyFont="1" applyFill="1" applyBorder="1" applyAlignment="1">
      <alignment/>
    </xf>
    <xf numFmtId="49" fontId="19" fillId="0" borderId="0" xfId="0" applyNumberFormat="1" applyFont="1" applyAlignment="1">
      <alignment/>
    </xf>
    <xf numFmtId="0" fontId="19" fillId="0" borderId="0" xfId="0" applyFont="1" applyAlignment="1">
      <alignment/>
    </xf>
    <xf numFmtId="173" fontId="19" fillId="0" borderId="0" xfId="58" applyNumberFormat="1" applyFont="1" applyAlignment="1">
      <alignment/>
    </xf>
    <xf numFmtId="174" fontId="19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0" fontId="17" fillId="0" borderId="0" xfId="0" applyFont="1" applyAlignment="1">
      <alignment horizontal="center"/>
    </xf>
    <xf numFmtId="0" fontId="14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6" fillId="0" borderId="0" xfId="0" applyFont="1" applyAlignment="1">
      <alignment horizontal="center"/>
    </xf>
    <xf numFmtId="0" fontId="6" fillId="0" borderId="10" xfId="0" applyFont="1" applyBorder="1" applyAlignment="1">
      <alignment/>
    </xf>
    <xf numFmtId="3" fontId="6" fillId="0" borderId="10" xfId="0" applyNumberFormat="1" applyFont="1" applyBorder="1" applyAlignment="1">
      <alignment horizontal="right" indent="2"/>
    </xf>
    <xf numFmtId="0" fontId="16" fillId="0" borderId="0" xfId="0" applyFont="1" applyAlignment="1">
      <alignment horizontal="center" wrapText="1"/>
    </xf>
    <xf numFmtId="0" fontId="19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172" fontId="7" fillId="0" borderId="10" xfId="0" applyNumberFormat="1" applyFont="1" applyBorder="1" applyAlignment="1">
      <alignment horizontal="right" indent="1"/>
    </xf>
    <xf numFmtId="4" fontId="7" fillId="0" borderId="10" xfId="0" applyNumberFormat="1" applyFont="1" applyBorder="1" applyAlignment="1">
      <alignment horizontal="right" indent="1"/>
    </xf>
    <xf numFmtId="3" fontId="7" fillId="0" borderId="10" xfId="0" applyNumberFormat="1" applyFont="1" applyBorder="1" applyAlignment="1">
      <alignment horizontal="right" indent="1"/>
    </xf>
    <xf numFmtId="172" fontId="6" fillId="0" borderId="10" xfId="0" applyNumberFormat="1" applyFont="1" applyBorder="1" applyAlignment="1">
      <alignment horizontal="right" indent="1"/>
    </xf>
    <xf numFmtId="3" fontId="6" fillId="0" borderId="10" xfId="0" applyNumberFormat="1" applyFont="1" applyBorder="1" applyAlignment="1">
      <alignment horizontal="right" indent="1"/>
    </xf>
    <xf numFmtId="0" fontId="6" fillId="0" borderId="10" xfId="0" applyFont="1" applyBorder="1" applyAlignment="1">
      <alignment horizontal="right" indent="1"/>
    </xf>
    <xf numFmtId="172" fontId="19" fillId="0" borderId="10" xfId="0" applyNumberFormat="1" applyFont="1" applyBorder="1" applyAlignment="1">
      <alignment horizontal="right" vertical="center" wrapText="1" indent="1"/>
    </xf>
    <xf numFmtId="172" fontId="20" fillId="0" borderId="10" xfId="0" applyNumberFormat="1" applyFont="1" applyBorder="1" applyAlignment="1">
      <alignment horizontal="right" vertical="center" wrapText="1" indent="1"/>
    </xf>
    <xf numFmtId="4" fontId="20" fillId="0" borderId="10" xfId="0" applyNumberFormat="1" applyFont="1" applyBorder="1" applyAlignment="1">
      <alignment horizontal="right" vertical="center" wrapText="1" indent="1"/>
    </xf>
    <xf numFmtId="0" fontId="21" fillId="0" borderId="11" xfId="0" applyFont="1" applyBorder="1" applyAlignment="1">
      <alignment wrapText="1"/>
    </xf>
    <xf numFmtId="172" fontId="21" fillId="0" borderId="11" xfId="0" applyNumberFormat="1" applyFont="1" applyBorder="1" applyAlignment="1">
      <alignment horizontal="right" indent="1"/>
    </xf>
    <xf numFmtId="0" fontId="21" fillId="0" borderId="11" xfId="0" applyFont="1" applyBorder="1" applyAlignment="1">
      <alignment horizontal="right" indent="1"/>
    </xf>
    <xf numFmtId="175" fontId="21" fillId="0" borderId="11" xfId="0" applyNumberFormat="1" applyFont="1" applyBorder="1" applyAlignment="1">
      <alignment horizontal="right" indent="1"/>
    </xf>
    <xf numFmtId="0" fontId="6" fillId="0" borderId="0" xfId="0" applyFont="1" applyBorder="1" applyAlignment="1">
      <alignment horizontal="right" indent="1"/>
    </xf>
    <xf numFmtId="0" fontId="6" fillId="0" borderId="12" xfId="0" applyFont="1" applyBorder="1" applyAlignment="1">
      <alignment/>
    </xf>
    <xf numFmtId="0" fontId="6" fillId="0" borderId="12" xfId="0" applyFont="1" applyBorder="1" applyAlignment="1">
      <alignment horizontal="right" indent="1"/>
    </xf>
    <xf numFmtId="0" fontId="21" fillId="0" borderId="11" xfId="0" applyFont="1" applyBorder="1" applyAlignment="1">
      <alignment/>
    </xf>
    <xf numFmtId="4" fontId="21" fillId="0" borderId="11" xfId="0" applyNumberFormat="1" applyFont="1" applyBorder="1" applyAlignment="1">
      <alignment horizontal="right" indent="1"/>
    </xf>
    <xf numFmtId="172" fontId="6" fillId="0" borderId="0" xfId="0" applyNumberFormat="1" applyFont="1" applyBorder="1" applyAlignment="1">
      <alignment horizontal="right" indent="1"/>
    </xf>
    <xf numFmtId="0" fontId="6" fillId="0" borderId="12" xfId="0" applyFont="1" applyBorder="1" applyAlignment="1">
      <alignment wrapText="1"/>
    </xf>
    <xf numFmtId="4" fontId="6" fillId="0" borderId="12" xfId="0" applyNumberFormat="1" applyFont="1" applyBorder="1" applyAlignment="1">
      <alignment horizontal="right" indent="1"/>
    </xf>
    <xf numFmtId="172" fontId="6" fillId="0" borderId="12" xfId="0" applyNumberFormat="1" applyFont="1" applyBorder="1" applyAlignment="1">
      <alignment horizontal="right" indent="1"/>
    </xf>
    <xf numFmtId="173" fontId="6" fillId="0" borderId="10" xfId="58" applyNumberFormat="1" applyFont="1" applyFill="1" applyBorder="1" applyAlignment="1">
      <alignment/>
    </xf>
    <xf numFmtId="173" fontId="7" fillId="0" borderId="10" xfId="58" applyNumberFormat="1" applyFont="1" applyFill="1" applyBorder="1" applyAlignment="1">
      <alignment/>
    </xf>
    <xf numFmtId="0" fontId="7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4" fillId="0" borderId="13" xfId="0" applyFont="1" applyBorder="1" applyAlignment="1">
      <alignment/>
    </xf>
    <xf numFmtId="0" fontId="4" fillId="0" borderId="13" xfId="0" applyFont="1" applyBorder="1" applyAlignment="1">
      <alignment horizontal="right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right" indent="2"/>
    </xf>
    <xf numFmtId="0" fontId="16" fillId="0" borderId="13" xfId="0" applyFont="1" applyBorder="1" applyAlignment="1">
      <alignment horizontal="center"/>
    </xf>
    <xf numFmtId="0" fontId="16" fillId="0" borderId="13" xfId="0" applyFont="1" applyBorder="1" applyAlignment="1">
      <alignment horizontal="center" wrapText="1"/>
    </xf>
    <xf numFmtId="0" fontId="17" fillId="0" borderId="13" xfId="0" applyFont="1" applyBorder="1" applyAlignment="1">
      <alignment horizontal="center"/>
    </xf>
    <xf numFmtId="2" fontId="1" fillId="0" borderId="0" xfId="0" applyNumberFormat="1" applyFont="1" applyAlignment="1">
      <alignment/>
    </xf>
    <xf numFmtId="172" fontId="21" fillId="0" borderId="17" xfId="0" applyNumberFormat="1" applyFont="1" applyBorder="1" applyAlignment="1">
      <alignment horizontal="right" indent="1"/>
    </xf>
    <xf numFmtId="4" fontId="21" fillId="0" borderId="10" xfId="0" applyNumberFormat="1" applyFont="1" applyBorder="1" applyAlignment="1">
      <alignment horizontal="right" indent="1"/>
    </xf>
    <xf numFmtId="0" fontId="21" fillId="0" borderId="18" xfId="0" applyFont="1" applyBorder="1" applyAlignment="1">
      <alignment horizontal="right" indent="1"/>
    </xf>
    <xf numFmtId="172" fontId="21" fillId="0" borderId="10" xfId="0" applyNumberFormat="1" applyFont="1" applyBorder="1" applyAlignment="1">
      <alignment horizontal="right" indent="1"/>
    </xf>
    <xf numFmtId="175" fontId="24" fillId="33" borderId="0" xfId="0" applyNumberFormat="1" applyFont="1" applyFill="1" applyAlignment="1">
      <alignment/>
    </xf>
    <xf numFmtId="0" fontId="25" fillId="0" borderId="0" xfId="0" applyFont="1" applyAlignment="1">
      <alignment/>
    </xf>
    <xf numFmtId="175" fontId="25" fillId="0" borderId="0" xfId="0" applyNumberFormat="1" applyFont="1" applyAlignment="1">
      <alignment/>
    </xf>
    <xf numFmtId="0" fontId="24" fillId="33" borderId="0" xfId="0" applyFont="1" applyFill="1" applyAlignment="1">
      <alignment horizontal="center"/>
    </xf>
    <xf numFmtId="0" fontId="26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4" fillId="33" borderId="0" xfId="0" applyFont="1" applyFill="1" applyAlignment="1">
      <alignment/>
    </xf>
    <xf numFmtId="0" fontId="25" fillId="33" borderId="0" xfId="0" applyFont="1" applyFill="1" applyAlignment="1">
      <alignment/>
    </xf>
    <xf numFmtId="175" fontId="25" fillId="33" borderId="0" xfId="0" applyNumberFormat="1" applyFont="1" applyFill="1" applyAlignment="1">
      <alignment/>
    </xf>
    <xf numFmtId="0" fontId="26" fillId="0" borderId="0" xfId="0" applyFont="1" applyAlignment="1">
      <alignment/>
    </xf>
    <xf numFmtId="172" fontId="25" fillId="0" borderId="0" xfId="0" applyNumberFormat="1" applyFont="1" applyAlignment="1">
      <alignment/>
    </xf>
    <xf numFmtId="172" fontId="25" fillId="33" borderId="0" xfId="0" applyNumberFormat="1" applyFont="1" applyFill="1" applyAlignment="1">
      <alignment/>
    </xf>
    <xf numFmtId="0" fontId="1" fillId="0" borderId="0" xfId="0" applyFont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0" fontId="7" fillId="0" borderId="18" xfId="0" applyFont="1" applyBorder="1" applyAlignment="1">
      <alignment horizontal="justify" wrapText="1"/>
    </xf>
    <xf numFmtId="0" fontId="15" fillId="0" borderId="15" xfId="0" applyFont="1" applyBorder="1" applyAlignment="1">
      <alignment horizontal="justify" wrapText="1"/>
    </xf>
    <xf numFmtId="0" fontId="6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8" xfId="0" applyFont="1" applyBorder="1" applyAlignment="1">
      <alignment horizontal="justify" wrapText="1"/>
    </xf>
    <xf numFmtId="0" fontId="7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18" xfId="0" applyFont="1" applyBorder="1" applyAlignment="1">
      <alignment horizontal="justify" vertical="center" wrapText="1"/>
    </xf>
    <xf numFmtId="0" fontId="18" fillId="0" borderId="15" xfId="0" applyFont="1" applyBorder="1" applyAlignment="1">
      <alignment horizontal="justify" vertical="center" wrapText="1"/>
    </xf>
    <xf numFmtId="0" fontId="6" fillId="0" borderId="18" xfId="0" applyFont="1" applyBorder="1" applyAlignment="1">
      <alignment horizontal="justify" vertical="center" wrapText="1"/>
    </xf>
    <xf numFmtId="0" fontId="15" fillId="0" borderId="15" xfId="0" applyFont="1" applyBorder="1" applyAlignment="1">
      <alignment horizontal="justify" vertical="center" wrapText="1"/>
    </xf>
    <xf numFmtId="0" fontId="14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6" fillId="0" borderId="10" xfId="0" applyFont="1" applyBorder="1" applyAlignment="1">
      <alignment horizontal="justify" vertical="center" wrapText="1"/>
    </xf>
    <xf numFmtId="0" fontId="15" fillId="0" borderId="10" xfId="0" applyFont="1" applyBorder="1" applyAlignment="1">
      <alignment horizontal="justify" vertical="center" wrapText="1"/>
    </xf>
    <xf numFmtId="0" fontId="6" fillId="0" borderId="18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3" fillId="0" borderId="12" xfId="0" applyFont="1" applyBorder="1" applyAlignment="1">
      <alignment/>
    </xf>
    <xf numFmtId="0" fontId="0" fillId="0" borderId="11" xfId="0" applyBorder="1" applyAlignment="1">
      <alignment/>
    </xf>
    <xf numFmtId="0" fontId="7" fillId="0" borderId="0" xfId="0" applyFont="1" applyAlignment="1">
      <alignment horizontal="center" wrapText="1"/>
    </xf>
    <xf numFmtId="0" fontId="6" fillId="0" borderId="17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15" fillId="0" borderId="0" xfId="0" applyFont="1" applyAlignment="1">
      <alignment horizontal="center" wrapText="1"/>
    </xf>
    <xf numFmtId="0" fontId="18" fillId="0" borderId="0" xfId="0" applyFont="1" applyAlignment="1">
      <alignment horizontal="center"/>
    </xf>
    <xf numFmtId="0" fontId="4" fillId="0" borderId="12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172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16">
      <selection activeCell="G24" sqref="G24"/>
    </sheetView>
  </sheetViews>
  <sheetFormatPr defaultColWidth="9.00390625" defaultRowHeight="12.75"/>
  <cols>
    <col min="1" max="1" width="50.00390625" style="0" customWidth="1"/>
    <col min="2" max="2" width="24.125" style="0" customWidth="1"/>
    <col min="3" max="3" width="15.375" style="0" customWidth="1"/>
    <col min="5" max="8" width="9.125" style="0" customWidth="1"/>
  </cols>
  <sheetData>
    <row r="1" spans="1:3" ht="12.75">
      <c r="A1" s="3"/>
      <c r="B1" s="94" t="s">
        <v>78</v>
      </c>
      <c r="C1" s="94"/>
    </row>
    <row r="2" spans="1:3" ht="12.75">
      <c r="A2" s="3"/>
      <c r="B2" s="94" t="s">
        <v>58</v>
      </c>
      <c r="C2" s="94"/>
    </row>
    <row r="3" spans="1:3" ht="12.75">
      <c r="A3" s="3"/>
      <c r="B3" s="94" t="s">
        <v>4</v>
      </c>
      <c r="C3" s="94"/>
    </row>
    <row r="4" spans="1:3" ht="26.25" customHeight="1">
      <c r="A4" s="3"/>
      <c r="B4" s="94" t="s">
        <v>112</v>
      </c>
      <c r="C4" s="94"/>
    </row>
    <row r="5" spans="1:3" ht="9" customHeight="1">
      <c r="A5" s="3"/>
      <c r="B5" s="3"/>
      <c r="C5" s="3"/>
    </row>
    <row r="6" spans="1:3" ht="15.75" customHeight="1">
      <c r="A6" s="95" t="s">
        <v>49</v>
      </c>
      <c r="B6" s="95"/>
      <c r="C6" s="95"/>
    </row>
    <row r="7" spans="1:3" ht="15.75">
      <c r="A7" s="95" t="s">
        <v>42</v>
      </c>
      <c r="B7" s="95"/>
      <c r="C7" s="95"/>
    </row>
    <row r="8" spans="1:3" ht="15.75">
      <c r="A8" s="95" t="s">
        <v>63</v>
      </c>
      <c r="B8" s="95"/>
      <c r="C8" s="95"/>
    </row>
    <row r="9" spans="1:3" ht="15.75">
      <c r="A9" s="95" t="s">
        <v>111</v>
      </c>
      <c r="B9" s="95"/>
      <c r="C9" s="95"/>
    </row>
    <row r="10" spans="1:3" ht="1.5" customHeight="1">
      <c r="A10" s="66"/>
      <c r="B10" s="66"/>
      <c r="C10" s="66"/>
    </row>
    <row r="11" spans="1:3" ht="12.75">
      <c r="A11" s="3"/>
      <c r="B11" s="3"/>
      <c r="C11" s="3"/>
    </row>
    <row r="12" spans="1:3" ht="45">
      <c r="A12" s="16" t="s">
        <v>0</v>
      </c>
      <c r="B12" s="16" t="s">
        <v>5</v>
      </c>
      <c r="C12" s="16" t="s">
        <v>30</v>
      </c>
    </row>
    <row r="13" spans="1:3" ht="27">
      <c r="A13" s="4" t="s">
        <v>6</v>
      </c>
      <c r="B13" s="5" t="s">
        <v>64</v>
      </c>
      <c r="C13" s="12">
        <f>SUM(C14,C16)</f>
        <v>-22000</v>
      </c>
    </row>
    <row r="14" spans="1:3" ht="25.5">
      <c r="A14" s="6" t="s">
        <v>8</v>
      </c>
      <c r="B14" s="7" t="s">
        <v>65</v>
      </c>
      <c r="C14" s="48">
        <f>SUM(C15)</f>
        <v>0</v>
      </c>
    </row>
    <row r="15" spans="1:3" ht="39" customHeight="1">
      <c r="A15" s="8" t="s">
        <v>10</v>
      </c>
      <c r="B15" s="9" t="s">
        <v>66</v>
      </c>
      <c r="C15" s="49">
        <v>0</v>
      </c>
    </row>
    <row r="16" spans="1:3" ht="25.5">
      <c r="A16" s="6" t="s">
        <v>12</v>
      </c>
      <c r="B16" s="7" t="s">
        <v>67</v>
      </c>
      <c r="C16" s="48">
        <f>SUM(C17)</f>
        <v>-22000</v>
      </c>
    </row>
    <row r="17" spans="1:3" ht="39" customHeight="1">
      <c r="A17" s="8" t="s">
        <v>14</v>
      </c>
      <c r="B17" s="9" t="s">
        <v>68</v>
      </c>
      <c r="C17" s="49">
        <v>-22000</v>
      </c>
    </row>
    <row r="18" spans="1:3" ht="25.5" customHeight="1">
      <c r="A18" s="4" t="s">
        <v>96</v>
      </c>
      <c r="B18" s="5" t="s">
        <v>97</v>
      </c>
      <c r="C18" s="12">
        <f>SUM(C19)</f>
        <v>80685.3</v>
      </c>
    </row>
    <row r="19" spans="1:3" ht="33" customHeight="1">
      <c r="A19" s="6" t="s">
        <v>98</v>
      </c>
      <c r="B19" s="7" t="s">
        <v>99</v>
      </c>
      <c r="C19" s="48">
        <f>SUM(C20)</f>
        <v>80685.3</v>
      </c>
    </row>
    <row r="20" spans="1:3" ht="72" customHeight="1">
      <c r="A20" s="6" t="s">
        <v>100</v>
      </c>
      <c r="B20" s="7" t="s">
        <v>102</v>
      </c>
      <c r="C20" s="48">
        <f>SUM(C21)</f>
        <v>80685.3</v>
      </c>
    </row>
    <row r="21" spans="1:3" ht="79.5" customHeight="1">
      <c r="A21" s="8" t="s">
        <v>101</v>
      </c>
      <c r="B21" s="9" t="s">
        <v>95</v>
      </c>
      <c r="C21" s="49">
        <v>80685.3</v>
      </c>
    </row>
    <row r="22" spans="1:3" ht="27.75" customHeight="1">
      <c r="A22" s="4" t="s">
        <v>103</v>
      </c>
      <c r="B22" s="5"/>
      <c r="C22" s="12">
        <f>SUM(C13,C18)</f>
        <v>58685.3</v>
      </c>
    </row>
    <row r="23" spans="1:3" ht="27">
      <c r="A23" s="4" t="s">
        <v>15</v>
      </c>
      <c r="B23" s="5" t="s">
        <v>69</v>
      </c>
      <c r="C23" s="12">
        <f>SUM(C27,C31)</f>
        <v>-39708.20000000001</v>
      </c>
    </row>
    <row r="24" spans="1:3" ht="25.5">
      <c r="A24" s="6" t="s">
        <v>1</v>
      </c>
      <c r="B24" s="7" t="s">
        <v>70</v>
      </c>
      <c r="C24" s="48">
        <f>SUM(C27)</f>
        <v>-223257.1</v>
      </c>
    </row>
    <row r="25" spans="1:3" ht="15">
      <c r="A25" s="6" t="s">
        <v>18</v>
      </c>
      <c r="B25" s="7" t="s">
        <v>71</v>
      </c>
      <c r="C25" s="48">
        <f>SUM(C27)</f>
        <v>-223257.1</v>
      </c>
    </row>
    <row r="26" spans="1:3" ht="15">
      <c r="A26" s="6" t="s">
        <v>20</v>
      </c>
      <c r="B26" s="7" t="s">
        <v>72</v>
      </c>
      <c r="C26" s="48">
        <f>SUM(C27)</f>
        <v>-223257.1</v>
      </c>
    </row>
    <row r="27" spans="1:9" ht="27.75" customHeight="1">
      <c r="A27" s="8" t="s">
        <v>22</v>
      </c>
      <c r="B27" s="9" t="s">
        <v>73</v>
      </c>
      <c r="C27" s="49">
        <v>-223257.1</v>
      </c>
      <c r="D27" s="67"/>
      <c r="E27" s="82"/>
      <c r="F27" s="92"/>
      <c r="G27" s="83"/>
      <c r="H27" s="84"/>
      <c r="I27" s="129"/>
    </row>
    <row r="28" spans="1:8" ht="15">
      <c r="A28" s="6" t="s">
        <v>24</v>
      </c>
      <c r="B28" s="7" t="s">
        <v>74</v>
      </c>
      <c r="C28" s="48">
        <f>SUM(C31)</f>
        <v>183548.9</v>
      </c>
      <c r="D28" s="20"/>
      <c r="E28" s="85"/>
      <c r="F28" s="86"/>
      <c r="G28" s="87"/>
      <c r="H28" s="86"/>
    </row>
    <row r="29" spans="1:8" ht="15">
      <c r="A29" s="6" t="s">
        <v>26</v>
      </c>
      <c r="B29" s="7" t="s">
        <v>75</v>
      </c>
      <c r="C29" s="48">
        <f>SUM(C31)</f>
        <v>183548.9</v>
      </c>
      <c r="D29" s="20"/>
      <c r="E29" s="88"/>
      <c r="F29" s="83"/>
      <c r="G29" s="83"/>
      <c r="H29" s="83"/>
    </row>
    <row r="30" spans="1:8" ht="15">
      <c r="A30" s="6" t="s">
        <v>28</v>
      </c>
      <c r="B30" s="7" t="s">
        <v>76</v>
      </c>
      <c r="C30" s="48">
        <f>SUM(C31)</f>
        <v>183548.9</v>
      </c>
      <c r="D30" s="20"/>
      <c r="E30" s="88"/>
      <c r="F30" s="83"/>
      <c r="G30" s="83"/>
      <c r="H30" s="83"/>
    </row>
    <row r="31" spans="1:10" ht="30.75" customHeight="1">
      <c r="A31" s="8" t="s">
        <v>2</v>
      </c>
      <c r="B31" s="10" t="s">
        <v>77</v>
      </c>
      <c r="C31" s="49">
        <v>183548.9</v>
      </c>
      <c r="D31" s="67"/>
      <c r="E31" s="88"/>
      <c r="F31" s="93"/>
      <c r="G31" s="89"/>
      <c r="H31" s="90"/>
      <c r="J31" s="129"/>
    </row>
    <row r="32" spans="1:8" ht="18.75" customHeight="1">
      <c r="A32" s="11" t="s">
        <v>104</v>
      </c>
      <c r="B32" s="6"/>
      <c r="C32" s="12">
        <f>SUM(C13,C18,C23)</f>
        <v>18977.09999999999</v>
      </c>
      <c r="E32" s="91"/>
      <c r="F32" s="91"/>
      <c r="G32" s="91"/>
      <c r="H32" s="91"/>
    </row>
    <row r="34" ht="12.75">
      <c r="A34" s="30"/>
    </row>
    <row r="35" ht="12.75">
      <c r="A35" s="20"/>
    </row>
    <row r="36" ht="12.75">
      <c r="A36" s="20"/>
    </row>
    <row r="38" spans="1:3" ht="15">
      <c r="A38" s="25"/>
      <c r="B38" s="27"/>
      <c r="C38" s="28"/>
    </row>
    <row r="39" spans="1:3" ht="15">
      <c r="A39" s="25"/>
      <c r="B39" s="27"/>
      <c r="C39" s="29"/>
    </row>
    <row r="40" spans="1:3" ht="15">
      <c r="A40" s="26"/>
      <c r="B40" s="27"/>
      <c r="C40" s="29"/>
    </row>
    <row r="41" spans="1:3" ht="15">
      <c r="A41" s="27"/>
      <c r="B41" s="27"/>
      <c r="C41" s="29"/>
    </row>
  </sheetData>
  <sheetProtection/>
  <mergeCells count="8">
    <mergeCell ref="B1:C1"/>
    <mergeCell ref="A8:C8"/>
    <mergeCell ref="A9:C9"/>
    <mergeCell ref="B2:C2"/>
    <mergeCell ref="B3:C3"/>
    <mergeCell ref="A6:C6"/>
    <mergeCell ref="A7:C7"/>
    <mergeCell ref="B4:C4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scale="9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1"/>
  <sheetViews>
    <sheetView zoomScalePageLayoutView="0" workbookViewId="0" topLeftCell="A16">
      <selection activeCell="C31" sqref="C31"/>
    </sheetView>
  </sheetViews>
  <sheetFormatPr defaultColWidth="9.00390625" defaultRowHeight="12.75"/>
  <cols>
    <col min="1" max="1" width="50.00390625" style="0" customWidth="1"/>
    <col min="2" max="2" width="24.125" style="0" customWidth="1"/>
    <col min="3" max="3" width="16.125" style="0" customWidth="1"/>
    <col min="4" max="5" width="0" style="0" hidden="1" customWidth="1"/>
  </cols>
  <sheetData>
    <row r="1" spans="1:3" ht="12.75">
      <c r="A1" s="3"/>
      <c r="B1" s="94" t="s">
        <v>81</v>
      </c>
      <c r="C1" s="94"/>
    </row>
    <row r="2" spans="1:3" ht="12.75">
      <c r="A2" s="3"/>
      <c r="B2" s="94" t="s">
        <v>58</v>
      </c>
      <c r="C2" s="94"/>
    </row>
    <row r="3" spans="1:3" ht="12.75">
      <c r="A3" s="3"/>
      <c r="B3" s="94" t="s">
        <v>4</v>
      </c>
      <c r="C3" s="94"/>
    </row>
    <row r="4" spans="1:3" ht="29.25" customHeight="1">
      <c r="A4" s="3"/>
      <c r="B4" s="94" t="s">
        <v>112</v>
      </c>
      <c r="C4" s="94"/>
    </row>
    <row r="5" spans="1:3" ht="6" customHeight="1">
      <c r="A5" s="3"/>
      <c r="B5" s="3"/>
      <c r="C5" s="3"/>
    </row>
    <row r="6" spans="1:3" ht="15.75" customHeight="1">
      <c r="A6" s="95" t="s">
        <v>49</v>
      </c>
      <c r="B6" s="95"/>
      <c r="C6" s="95"/>
    </row>
    <row r="7" spans="1:3" ht="15.75">
      <c r="A7" s="95" t="s">
        <v>42</v>
      </c>
      <c r="B7" s="95"/>
      <c r="C7" s="95"/>
    </row>
    <row r="8" spans="1:3" ht="15.75">
      <c r="A8" s="95" t="s">
        <v>43</v>
      </c>
      <c r="B8" s="95"/>
      <c r="C8" s="95"/>
    </row>
    <row r="9" spans="1:3" ht="15.75">
      <c r="A9" s="95" t="s">
        <v>111</v>
      </c>
      <c r="B9" s="95"/>
      <c r="C9" s="95"/>
    </row>
    <row r="10" spans="1:3" ht="4.5" customHeight="1">
      <c r="A10" s="66"/>
      <c r="B10" s="66"/>
      <c r="C10" s="66"/>
    </row>
    <row r="11" spans="1:3" ht="12.75">
      <c r="A11" s="3"/>
      <c r="B11" s="3"/>
      <c r="C11" s="3"/>
    </row>
    <row r="12" spans="1:3" ht="45">
      <c r="A12" s="16" t="s">
        <v>0</v>
      </c>
      <c r="B12" s="16" t="s">
        <v>5</v>
      </c>
      <c r="C12" s="16" t="s">
        <v>30</v>
      </c>
    </row>
    <row r="13" spans="1:3" ht="27">
      <c r="A13" s="4" t="s">
        <v>6</v>
      </c>
      <c r="B13" s="5" t="s">
        <v>7</v>
      </c>
      <c r="C13" s="12">
        <f>SUM(C14,C16)</f>
        <v>-22000</v>
      </c>
    </row>
    <row r="14" spans="1:3" ht="25.5">
      <c r="A14" s="6" t="s">
        <v>8</v>
      </c>
      <c r="B14" s="7" t="s">
        <v>9</v>
      </c>
      <c r="C14" s="48">
        <f>SUM(C15)</f>
        <v>0</v>
      </c>
    </row>
    <row r="15" spans="1:3" ht="39" customHeight="1">
      <c r="A15" s="8" t="s">
        <v>10</v>
      </c>
      <c r="B15" s="9" t="s">
        <v>11</v>
      </c>
      <c r="C15" s="49">
        <f>SUM('Адм. ист.фин. '!C15)</f>
        <v>0</v>
      </c>
    </row>
    <row r="16" spans="1:3" ht="25.5">
      <c r="A16" s="6" t="s">
        <v>12</v>
      </c>
      <c r="B16" s="7" t="s">
        <v>13</v>
      </c>
      <c r="C16" s="48">
        <f>SUM(C17)</f>
        <v>-22000</v>
      </c>
    </row>
    <row r="17" spans="1:3" ht="40.5" customHeight="1">
      <c r="A17" s="8" t="s">
        <v>14</v>
      </c>
      <c r="B17" s="9" t="s">
        <v>40</v>
      </c>
      <c r="C17" s="49">
        <f>SUM('Адм. ист.фин. '!C17)</f>
        <v>-22000</v>
      </c>
    </row>
    <row r="18" spans="1:3" ht="27" customHeight="1">
      <c r="A18" s="4" t="s">
        <v>96</v>
      </c>
      <c r="B18" s="5" t="s">
        <v>97</v>
      </c>
      <c r="C18" s="12">
        <f>SUM(C19)</f>
        <v>80685.3</v>
      </c>
    </row>
    <row r="19" spans="1:3" ht="27" customHeight="1">
      <c r="A19" s="6" t="s">
        <v>98</v>
      </c>
      <c r="B19" s="7" t="s">
        <v>99</v>
      </c>
      <c r="C19" s="48">
        <f>SUM(C20)</f>
        <v>80685.3</v>
      </c>
    </row>
    <row r="20" spans="1:3" ht="74.25" customHeight="1">
      <c r="A20" s="6" t="s">
        <v>100</v>
      </c>
      <c r="B20" s="7" t="s">
        <v>102</v>
      </c>
      <c r="C20" s="48">
        <f>SUM(C21)</f>
        <v>80685.3</v>
      </c>
    </row>
    <row r="21" spans="1:3" ht="78" customHeight="1">
      <c r="A21" s="8" t="s">
        <v>101</v>
      </c>
      <c r="B21" s="9" t="s">
        <v>95</v>
      </c>
      <c r="C21" s="49">
        <f>'Адм. ист.фин. '!C21</f>
        <v>80685.3</v>
      </c>
    </row>
    <row r="22" spans="1:3" ht="27" customHeight="1">
      <c r="A22" s="4" t="s">
        <v>103</v>
      </c>
      <c r="B22" s="5"/>
      <c r="C22" s="12">
        <f>SUM(C13,C18)</f>
        <v>58685.3</v>
      </c>
    </row>
    <row r="23" spans="1:3" ht="28.5" customHeight="1">
      <c r="A23" s="4" t="s">
        <v>15</v>
      </c>
      <c r="B23" s="5" t="s">
        <v>16</v>
      </c>
      <c r="C23" s="12">
        <f>SUM(C27,C31)</f>
        <v>-39708.20000000001</v>
      </c>
    </row>
    <row r="24" spans="1:3" ht="15">
      <c r="A24" s="6" t="s">
        <v>1</v>
      </c>
      <c r="B24" s="7" t="s">
        <v>17</v>
      </c>
      <c r="C24" s="48">
        <f>SUM(C27)</f>
        <v>-223257.1</v>
      </c>
    </row>
    <row r="25" spans="1:3" ht="15">
      <c r="A25" s="6" t="s">
        <v>18</v>
      </c>
      <c r="B25" s="7" t="s">
        <v>19</v>
      </c>
      <c r="C25" s="48">
        <f>SUM(C27)</f>
        <v>-223257.1</v>
      </c>
    </row>
    <row r="26" spans="1:3" ht="15">
      <c r="A26" s="6" t="s">
        <v>20</v>
      </c>
      <c r="B26" s="7" t="s">
        <v>21</v>
      </c>
      <c r="C26" s="48">
        <f>SUM(C27)</f>
        <v>-223257.1</v>
      </c>
    </row>
    <row r="27" spans="1:5" ht="27.75" customHeight="1">
      <c r="A27" s="8" t="s">
        <v>22</v>
      </c>
      <c r="B27" s="9" t="s">
        <v>23</v>
      </c>
      <c r="C27" s="50">
        <f>SUM('Адм. ист.фин. '!C27)</f>
        <v>-223257.1</v>
      </c>
      <c r="D27" s="67" t="s">
        <v>79</v>
      </c>
      <c r="E27" s="77">
        <f>SUM('Адм. ист.фин. '!E27)</f>
        <v>0</v>
      </c>
    </row>
    <row r="28" spans="1:3" ht="15">
      <c r="A28" s="6" t="s">
        <v>24</v>
      </c>
      <c r="B28" s="7" t="s">
        <v>25</v>
      </c>
      <c r="C28" s="48">
        <f>SUM(C31)</f>
        <v>183548.9</v>
      </c>
    </row>
    <row r="29" spans="1:3" ht="15">
      <c r="A29" s="6" t="s">
        <v>26</v>
      </c>
      <c r="B29" s="7" t="s">
        <v>27</v>
      </c>
      <c r="C29" s="48">
        <f>SUM(C31)</f>
        <v>183548.9</v>
      </c>
    </row>
    <row r="30" spans="1:3" ht="15">
      <c r="A30" s="6" t="s">
        <v>28</v>
      </c>
      <c r="B30" s="7" t="s">
        <v>29</v>
      </c>
      <c r="C30" s="48">
        <f>SUM(C31)</f>
        <v>183548.9</v>
      </c>
    </row>
    <row r="31" spans="1:5" ht="30.75" customHeight="1">
      <c r="A31" s="8" t="s">
        <v>2</v>
      </c>
      <c r="B31" s="10" t="s">
        <v>31</v>
      </c>
      <c r="C31" s="50">
        <f>SUM('Адм. ист.фин. '!C31)</f>
        <v>183548.9</v>
      </c>
      <c r="D31" s="67" t="s">
        <v>80</v>
      </c>
      <c r="E31" s="20">
        <f>SUM('Адм. ист.фин. '!E31)</f>
        <v>0</v>
      </c>
    </row>
    <row r="32" spans="1:3" ht="21" customHeight="1">
      <c r="A32" s="11" t="s">
        <v>105</v>
      </c>
      <c r="B32" s="6"/>
      <c r="C32" s="12">
        <f>SUM(C13,C20,C23)</f>
        <v>18977.09999999999</v>
      </c>
    </row>
    <row r="34" ht="12.75">
      <c r="A34" s="30"/>
    </row>
    <row r="35" ht="12.75">
      <c r="A35" s="20"/>
    </row>
    <row r="36" ht="12.75">
      <c r="A36" s="20"/>
    </row>
    <row r="38" spans="1:3" ht="15">
      <c r="A38" s="25"/>
      <c r="B38" s="27"/>
      <c r="C38" s="28"/>
    </row>
    <row r="39" spans="1:3" ht="15">
      <c r="A39" s="25"/>
      <c r="B39" s="27"/>
      <c r="C39" s="29"/>
    </row>
    <row r="40" spans="1:3" ht="15">
      <c r="A40" s="26"/>
      <c r="B40" s="27"/>
      <c r="C40" s="29"/>
    </row>
    <row r="41" spans="1:3" ht="15">
      <c r="A41" s="27"/>
      <c r="B41" s="27"/>
      <c r="C41" s="29"/>
    </row>
  </sheetData>
  <sheetProtection/>
  <mergeCells count="8">
    <mergeCell ref="B1:C1"/>
    <mergeCell ref="A8:C8"/>
    <mergeCell ref="A9:C9"/>
    <mergeCell ref="B2:C2"/>
    <mergeCell ref="B3:C3"/>
    <mergeCell ref="A6:C6"/>
    <mergeCell ref="A7:C7"/>
    <mergeCell ref="B4:C4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scale="9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5"/>
  <sheetViews>
    <sheetView tabSelected="1" zoomScalePageLayoutView="0" workbookViewId="0" topLeftCell="A1">
      <selection activeCell="A16" sqref="A16:B16"/>
    </sheetView>
  </sheetViews>
  <sheetFormatPr defaultColWidth="9.00390625" defaultRowHeight="12.75"/>
  <cols>
    <col min="1" max="1" width="48.625" style="0" customWidth="1"/>
    <col min="2" max="2" width="20.00390625" style="0" customWidth="1"/>
    <col min="3" max="3" width="19.125" style="0" customWidth="1"/>
  </cols>
  <sheetData>
    <row r="1" spans="2:3" ht="15" customHeight="1">
      <c r="B1" s="94" t="s">
        <v>109</v>
      </c>
      <c r="C1" s="94"/>
    </row>
    <row r="2" spans="2:3" ht="12.75" customHeight="1">
      <c r="B2" s="94" t="s">
        <v>58</v>
      </c>
      <c r="C2" s="94"/>
    </row>
    <row r="3" spans="2:3" ht="12.75" customHeight="1">
      <c r="B3" s="94" t="s">
        <v>4</v>
      </c>
      <c r="C3" s="94"/>
    </row>
    <row r="4" spans="2:3" ht="29.25" customHeight="1">
      <c r="B4" s="94" t="s">
        <v>112</v>
      </c>
      <c r="C4" s="94"/>
    </row>
    <row r="5" spans="2:3" ht="12.75">
      <c r="B5" s="3"/>
      <c r="C5" s="3"/>
    </row>
    <row r="6" spans="2:3" ht="12.75">
      <c r="B6" s="3"/>
      <c r="C6" s="3"/>
    </row>
    <row r="7" spans="2:3" ht="12.75">
      <c r="B7" s="3"/>
      <c r="C7" s="3"/>
    </row>
    <row r="8" spans="1:3" ht="15.75">
      <c r="A8" s="102" t="s">
        <v>50</v>
      </c>
      <c r="B8" s="105"/>
      <c r="C8" s="105"/>
    </row>
    <row r="9" spans="1:3" ht="15.75">
      <c r="A9" s="102" t="s">
        <v>45</v>
      </c>
      <c r="B9" s="103"/>
      <c r="C9" s="104"/>
    </row>
    <row r="10" spans="1:3" ht="15.75">
      <c r="A10" s="102" t="s">
        <v>3</v>
      </c>
      <c r="B10" s="103"/>
      <c r="C10" s="104"/>
    </row>
    <row r="11" spans="1:3" ht="15.75">
      <c r="A11" s="102" t="s">
        <v>113</v>
      </c>
      <c r="B11" s="103"/>
      <c r="C11" s="103"/>
    </row>
    <row r="12" spans="1:3" ht="15">
      <c r="A12" s="13"/>
      <c r="B12" s="14"/>
      <c r="C12" s="15"/>
    </row>
    <row r="13" spans="1:3" ht="15">
      <c r="A13" s="14"/>
      <c r="B13" s="14"/>
      <c r="C13" s="15"/>
    </row>
    <row r="14" spans="1:3" ht="31.5">
      <c r="A14" s="98" t="s">
        <v>0</v>
      </c>
      <c r="B14" s="99"/>
      <c r="C14" s="21" t="s">
        <v>59</v>
      </c>
    </row>
    <row r="15" spans="1:3" ht="15.75">
      <c r="A15" s="100">
        <v>1</v>
      </c>
      <c r="B15" s="99"/>
      <c r="C15" s="22">
        <v>2</v>
      </c>
    </row>
    <row r="16" spans="1:3" ht="38.25" customHeight="1">
      <c r="A16" s="101" t="s">
        <v>37</v>
      </c>
      <c r="B16" s="97"/>
      <c r="C16" s="64">
        <v>73000</v>
      </c>
    </row>
    <row r="17" spans="1:3" ht="51.75" customHeight="1">
      <c r="A17" s="101" t="s">
        <v>38</v>
      </c>
      <c r="B17" s="97"/>
      <c r="C17" s="64">
        <v>0</v>
      </c>
    </row>
    <row r="18" spans="1:3" ht="26.25" customHeight="1">
      <c r="A18" s="101" t="s">
        <v>39</v>
      </c>
      <c r="B18" s="97"/>
      <c r="C18" s="65">
        <v>0</v>
      </c>
    </row>
    <row r="19" spans="1:3" ht="29.25" customHeight="1">
      <c r="A19" s="96" t="s">
        <v>41</v>
      </c>
      <c r="B19" s="97"/>
      <c r="C19" s="24">
        <f>SUM(C16:C18)</f>
        <v>73000</v>
      </c>
    </row>
    <row r="20" spans="1:3" ht="15.75" customHeight="1">
      <c r="A20" s="17"/>
      <c r="B20" s="18"/>
      <c r="C20" s="19"/>
    </row>
    <row r="21" spans="1:3" ht="14.25" customHeight="1">
      <c r="A21" s="30"/>
      <c r="B21" s="18"/>
      <c r="C21" s="19"/>
    </row>
    <row r="22" spans="1:3" ht="12.75" customHeight="1">
      <c r="A22" s="20"/>
      <c r="B22" s="18"/>
      <c r="C22" s="19"/>
    </row>
    <row r="23" spans="1:2" ht="14.25" customHeight="1">
      <c r="A23" s="20"/>
      <c r="B23" s="1"/>
    </row>
    <row r="24" spans="1:2" ht="16.5">
      <c r="A24" s="2"/>
      <c r="B24" s="1"/>
    </row>
    <row r="25" ht="16.5">
      <c r="B25" s="1"/>
    </row>
  </sheetData>
  <sheetProtection/>
  <mergeCells count="14">
    <mergeCell ref="B1:C1"/>
    <mergeCell ref="A10:C10"/>
    <mergeCell ref="A11:C11"/>
    <mergeCell ref="B2:C2"/>
    <mergeCell ref="B3:C3"/>
    <mergeCell ref="A9:C9"/>
    <mergeCell ref="A8:C8"/>
    <mergeCell ref="B4:C4"/>
    <mergeCell ref="A19:B19"/>
    <mergeCell ref="A14:B14"/>
    <mergeCell ref="A15:B15"/>
    <mergeCell ref="A16:B16"/>
    <mergeCell ref="A18:B18"/>
    <mergeCell ref="A17:B17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8"/>
  <sheetViews>
    <sheetView zoomScalePageLayoutView="0" workbookViewId="0" topLeftCell="A1">
      <selection activeCell="C19" sqref="C19"/>
    </sheetView>
  </sheetViews>
  <sheetFormatPr defaultColWidth="9.00390625" defaultRowHeight="12.75"/>
  <cols>
    <col min="1" max="1" width="52.625" style="0" customWidth="1"/>
    <col min="2" max="3" width="19.625" style="0" customWidth="1"/>
  </cols>
  <sheetData>
    <row r="1" spans="2:3" ht="12.75" customHeight="1">
      <c r="B1" s="94" t="s">
        <v>110</v>
      </c>
      <c r="C1" s="94"/>
    </row>
    <row r="2" spans="2:3" ht="12.75" customHeight="1">
      <c r="B2" s="94" t="s">
        <v>58</v>
      </c>
      <c r="C2" s="94"/>
    </row>
    <row r="3" spans="2:3" ht="12.75" customHeight="1">
      <c r="B3" s="94" t="s">
        <v>4</v>
      </c>
      <c r="C3" s="94"/>
    </row>
    <row r="4" spans="2:3" ht="25.5" customHeight="1">
      <c r="B4" s="94" t="s">
        <v>112</v>
      </c>
      <c r="C4" s="94"/>
    </row>
    <row r="5" spans="2:3" ht="12.75">
      <c r="B5" s="3"/>
      <c r="C5" s="3"/>
    </row>
    <row r="6" spans="2:3" ht="12.75">
      <c r="B6" s="3"/>
      <c r="C6" s="3"/>
    </row>
    <row r="7" spans="2:3" ht="12.75">
      <c r="B7" s="3"/>
      <c r="C7" s="3"/>
    </row>
    <row r="8" spans="1:3" ht="15.75">
      <c r="A8" s="102" t="s">
        <v>44</v>
      </c>
      <c r="B8" s="103"/>
      <c r="C8" s="104"/>
    </row>
    <row r="9" spans="1:3" ht="15.75">
      <c r="A9" s="102" t="s">
        <v>46</v>
      </c>
      <c r="B9" s="103"/>
      <c r="C9" s="104"/>
    </row>
    <row r="10" spans="1:3" ht="15.75">
      <c r="A10" s="102" t="s">
        <v>3</v>
      </c>
      <c r="B10" s="103"/>
      <c r="C10" s="104"/>
    </row>
    <row r="11" spans="1:3" ht="15.75">
      <c r="A11" s="102" t="s">
        <v>111</v>
      </c>
      <c r="B11" s="103"/>
      <c r="C11" s="103"/>
    </row>
    <row r="12" spans="1:3" ht="6.75" customHeight="1">
      <c r="A12" s="13"/>
      <c r="B12" s="14"/>
      <c r="C12" s="15"/>
    </row>
    <row r="13" spans="1:3" ht="15" customHeight="1">
      <c r="A13" s="110"/>
      <c r="B13" s="111"/>
      <c r="C13" s="15"/>
    </row>
    <row r="14" spans="1:3" ht="16.5" customHeight="1">
      <c r="A14" s="14"/>
      <c r="B14" s="14"/>
      <c r="C14" s="15"/>
    </row>
    <row r="15" spans="1:3" ht="31.5">
      <c r="A15" s="98" t="s">
        <v>32</v>
      </c>
      <c r="B15" s="99"/>
      <c r="C15" s="21" t="s">
        <v>60</v>
      </c>
    </row>
    <row r="16" spans="1:3" ht="13.5" customHeight="1">
      <c r="A16" s="100">
        <v>1</v>
      </c>
      <c r="B16" s="99"/>
      <c r="C16" s="22">
        <v>2</v>
      </c>
    </row>
    <row r="17" spans="1:3" ht="36" customHeight="1">
      <c r="A17" s="106" t="s">
        <v>33</v>
      </c>
      <c r="B17" s="107"/>
      <c r="C17" s="24">
        <f>SUM(C18-C19)</f>
        <v>-22000</v>
      </c>
    </row>
    <row r="18" spans="1:3" ht="18" customHeight="1">
      <c r="A18" s="108" t="s">
        <v>34</v>
      </c>
      <c r="B18" s="109"/>
      <c r="C18" s="23">
        <f>SUM('Адм. ист.фин. '!C15)</f>
        <v>0</v>
      </c>
    </row>
    <row r="19" spans="1:3" ht="18.75" customHeight="1">
      <c r="A19" s="108" t="s">
        <v>35</v>
      </c>
      <c r="B19" s="109"/>
      <c r="C19" s="23">
        <f>SUM(-'Адм. ист.фин. '!C17)</f>
        <v>22000</v>
      </c>
    </row>
    <row r="20" spans="1:3" ht="37.5" customHeight="1">
      <c r="A20" s="106" t="s">
        <v>36</v>
      </c>
      <c r="B20" s="107"/>
      <c r="C20" s="24">
        <f>SUM(C21-C22)</f>
        <v>0</v>
      </c>
    </row>
    <row r="21" spans="1:3" ht="18.75" customHeight="1">
      <c r="A21" s="112" t="s">
        <v>34</v>
      </c>
      <c r="B21" s="113"/>
      <c r="C21" s="23">
        <v>0</v>
      </c>
    </row>
    <row r="22" spans="1:3" ht="20.25" customHeight="1">
      <c r="A22" s="108" t="s">
        <v>35</v>
      </c>
      <c r="B22" s="109"/>
      <c r="C22" s="23">
        <v>0</v>
      </c>
    </row>
    <row r="23" spans="1:3" ht="20.25" customHeight="1">
      <c r="A23" s="17"/>
      <c r="B23" s="18"/>
      <c r="C23" s="19"/>
    </row>
    <row r="24" spans="1:3" ht="12.75" customHeight="1">
      <c r="A24" s="30"/>
      <c r="B24" s="18"/>
      <c r="C24" s="19"/>
    </row>
    <row r="25" spans="1:3" ht="15" customHeight="1">
      <c r="A25" s="20"/>
      <c r="B25" s="18"/>
      <c r="C25" s="19"/>
    </row>
    <row r="26" spans="1:2" ht="13.5" customHeight="1">
      <c r="A26" s="20"/>
      <c r="B26" s="1"/>
    </row>
    <row r="27" spans="1:2" ht="15" customHeight="1">
      <c r="A27" s="2"/>
      <c r="B27" s="1"/>
    </row>
    <row r="28" ht="13.5" customHeight="1">
      <c r="B28" s="1"/>
    </row>
    <row r="29" spans="1:2" ht="16.5">
      <c r="A29" s="1"/>
      <c r="B29" s="1"/>
    </row>
    <row r="30" spans="1:2" ht="16.5">
      <c r="A30" s="1"/>
      <c r="B30" s="1"/>
    </row>
    <row r="31" spans="1:2" ht="16.5">
      <c r="A31" s="1"/>
      <c r="B31" s="1"/>
    </row>
    <row r="32" spans="1:2" ht="16.5">
      <c r="A32" s="1"/>
      <c r="B32" s="1"/>
    </row>
    <row r="33" spans="1:2" ht="16.5">
      <c r="A33" s="1"/>
      <c r="B33" s="1"/>
    </row>
    <row r="34" spans="1:2" ht="16.5">
      <c r="A34" s="1"/>
      <c r="B34" s="1"/>
    </row>
    <row r="35" spans="1:2" ht="16.5">
      <c r="A35" s="1"/>
      <c r="B35" s="1"/>
    </row>
    <row r="36" spans="1:2" ht="16.5">
      <c r="A36" s="1"/>
      <c r="B36" s="1"/>
    </row>
    <row r="37" spans="1:2" ht="16.5">
      <c r="A37" s="1"/>
      <c r="B37" s="1"/>
    </row>
    <row r="38" spans="1:2" ht="16.5">
      <c r="A38" s="1"/>
      <c r="B38" s="1"/>
    </row>
  </sheetData>
  <sheetProtection/>
  <mergeCells count="17">
    <mergeCell ref="B1:C1"/>
    <mergeCell ref="A22:B22"/>
    <mergeCell ref="A13:B13"/>
    <mergeCell ref="A21:B21"/>
    <mergeCell ref="A19:B19"/>
    <mergeCell ref="A20:B20"/>
    <mergeCell ref="A18:B18"/>
    <mergeCell ref="A15:B15"/>
    <mergeCell ref="A16:B16"/>
    <mergeCell ref="B4:C4"/>
    <mergeCell ref="B2:C2"/>
    <mergeCell ref="B3:C3"/>
    <mergeCell ref="A17:B17"/>
    <mergeCell ref="A8:C8"/>
    <mergeCell ref="A9:C9"/>
    <mergeCell ref="A10:C10"/>
    <mergeCell ref="A11:C11"/>
  </mergeCells>
  <printOptions/>
  <pageMargins left="0.3937007874015748" right="1.1811023622047245" top="0.7874015748031497" bottom="0.7874015748031497" header="0.5118110236220472" footer="0.5118110236220472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E23" sqref="E23"/>
    </sheetView>
  </sheetViews>
  <sheetFormatPr defaultColWidth="9.00390625" defaultRowHeight="12.75"/>
  <cols>
    <col min="1" max="1" width="18.875" style="0" customWidth="1"/>
    <col min="2" max="3" width="16.75390625" style="0" customWidth="1"/>
    <col min="4" max="4" width="17.125" style="0" customWidth="1"/>
    <col min="5" max="5" width="16.625" style="0" customWidth="1"/>
  </cols>
  <sheetData>
    <row r="1" spans="1:5" ht="15.75">
      <c r="A1" s="122" t="s">
        <v>50</v>
      </c>
      <c r="B1" s="104"/>
      <c r="C1" s="104"/>
      <c r="D1" s="104"/>
      <c r="E1" s="104"/>
    </row>
    <row r="2" spans="1:5" ht="15">
      <c r="A2" s="95" t="s">
        <v>51</v>
      </c>
      <c r="B2" s="123"/>
      <c r="C2" s="123"/>
      <c r="D2" s="123"/>
      <c r="E2" s="123"/>
    </row>
    <row r="3" spans="1:5" ht="15">
      <c r="A3" s="95" t="s">
        <v>52</v>
      </c>
      <c r="B3" s="123"/>
      <c r="C3" s="123"/>
      <c r="D3" s="123"/>
      <c r="E3" s="123"/>
    </row>
    <row r="4" spans="1:5" ht="15.75">
      <c r="A4" s="102" t="s">
        <v>114</v>
      </c>
      <c r="B4" s="102"/>
      <c r="C4" s="102"/>
      <c r="D4" s="102"/>
      <c r="E4" s="102"/>
    </row>
    <row r="5" spans="1:5" ht="15" customHeight="1">
      <c r="A5" s="34"/>
      <c r="B5" s="34"/>
      <c r="C5" s="34"/>
      <c r="D5" s="34"/>
      <c r="E5" s="34"/>
    </row>
    <row r="6" spans="1:5" ht="15" customHeight="1">
      <c r="A6" s="74"/>
      <c r="B6" s="74"/>
      <c r="C6" s="74"/>
      <c r="D6" s="74"/>
      <c r="E6" s="74"/>
    </row>
    <row r="7" spans="1:5" ht="15" customHeight="1">
      <c r="A7" s="117"/>
      <c r="B7" s="114" t="s">
        <v>115</v>
      </c>
      <c r="C7" s="120"/>
      <c r="D7" s="120"/>
      <c r="E7" s="121"/>
    </row>
    <row r="8" spans="1:5" ht="97.5" customHeight="1">
      <c r="A8" s="118"/>
      <c r="B8" s="71" t="s">
        <v>91</v>
      </c>
      <c r="C8" s="21" t="s">
        <v>85</v>
      </c>
      <c r="D8" s="21" t="s">
        <v>86</v>
      </c>
      <c r="E8" s="21" t="s">
        <v>93</v>
      </c>
    </row>
    <row r="9" spans="1:5" ht="15" customHeight="1">
      <c r="A9" s="38">
        <v>1</v>
      </c>
      <c r="B9" s="38">
        <v>2</v>
      </c>
      <c r="C9" s="38">
        <v>3</v>
      </c>
      <c r="D9" s="38">
        <v>4</v>
      </c>
      <c r="E9" s="38">
        <v>5</v>
      </c>
    </row>
    <row r="10" spans="1:5" ht="27" customHeight="1">
      <c r="A10" s="35" t="s">
        <v>47</v>
      </c>
      <c r="B10" s="73">
        <v>0</v>
      </c>
      <c r="C10" s="73">
        <v>0</v>
      </c>
      <c r="D10" s="73">
        <v>0</v>
      </c>
      <c r="E10" s="73">
        <v>0</v>
      </c>
    </row>
    <row r="11" spans="1:3" ht="15" customHeight="1">
      <c r="A11" s="30"/>
      <c r="B11" s="33"/>
      <c r="C11" s="15"/>
    </row>
    <row r="12" spans="1:3" ht="15" customHeight="1">
      <c r="A12" s="20"/>
      <c r="B12" s="33"/>
      <c r="C12" s="15"/>
    </row>
    <row r="13" spans="1:3" ht="15" customHeight="1">
      <c r="A13" s="20"/>
      <c r="B13" s="33"/>
      <c r="C13" s="15"/>
    </row>
    <row r="14" spans="1:3" ht="15" customHeight="1">
      <c r="A14" s="20"/>
      <c r="B14" s="33"/>
      <c r="C14" s="15"/>
    </row>
    <row r="15" spans="1:3" ht="15" customHeight="1">
      <c r="A15" s="20"/>
      <c r="B15" s="33"/>
      <c r="C15" s="15"/>
    </row>
    <row r="16" spans="1:3" ht="15" customHeight="1">
      <c r="A16" s="20"/>
      <c r="B16" s="33"/>
      <c r="C16" s="15"/>
    </row>
    <row r="17" spans="1:3" ht="15" customHeight="1">
      <c r="A17" s="20"/>
      <c r="B17" s="33"/>
      <c r="C17" s="15"/>
    </row>
    <row r="18" spans="1:3" ht="15" customHeight="1">
      <c r="A18" s="32"/>
      <c r="B18" s="33"/>
      <c r="C18" s="15"/>
    </row>
    <row r="19" spans="1:5" ht="15" customHeight="1">
      <c r="A19" s="119" t="s">
        <v>49</v>
      </c>
      <c r="B19" s="103"/>
      <c r="C19" s="103"/>
      <c r="D19" s="103"/>
      <c r="E19" s="103"/>
    </row>
    <row r="20" spans="1:5" ht="15" customHeight="1">
      <c r="A20" s="119" t="s">
        <v>48</v>
      </c>
      <c r="B20" s="103"/>
      <c r="C20" s="103"/>
      <c r="D20" s="103"/>
      <c r="E20" s="103"/>
    </row>
    <row r="21" spans="1:5" ht="15" customHeight="1">
      <c r="A21" s="119" t="s">
        <v>114</v>
      </c>
      <c r="B21" s="103"/>
      <c r="C21" s="103"/>
      <c r="D21" s="103"/>
      <c r="E21" s="103"/>
    </row>
    <row r="22" spans="1:5" ht="15" customHeight="1">
      <c r="A22" s="37"/>
      <c r="B22" s="31"/>
      <c r="C22" s="31"/>
      <c r="D22" s="31"/>
      <c r="E22" s="31"/>
    </row>
    <row r="23" spans="1:5" ht="15" customHeight="1">
      <c r="A23" s="75"/>
      <c r="B23" s="76"/>
      <c r="C23" s="76"/>
      <c r="D23" s="76"/>
      <c r="E23" s="76"/>
    </row>
    <row r="24" spans="1:5" ht="16.5" customHeight="1">
      <c r="A24" s="117"/>
      <c r="B24" s="114" t="s">
        <v>115</v>
      </c>
      <c r="C24" s="115"/>
      <c r="D24" s="115"/>
      <c r="E24" s="116"/>
    </row>
    <row r="25" spans="1:5" ht="94.5">
      <c r="A25" s="118"/>
      <c r="B25" s="71" t="s">
        <v>92</v>
      </c>
      <c r="C25" s="21" t="s">
        <v>87</v>
      </c>
      <c r="D25" s="21" t="s">
        <v>88</v>
      </c>
      <c r="E25" s="21" t="s">
        <v>94</v>
      </c>
    </row>
    <row r="26" spans="1:5" ht="15">
      <c r="A26" s="38">
        <v>1</v>
      </c>
      <c r="B26" s="38">
        <v>2</v>
      </c>
      <c r="C26" s="38">
        <v>3</v>
      </c>
      <c r="D26" s="38">
        <v>4</v>
      </c>
      <c r="E26" s="38">
        <v>5</v>
      </c>
    </row>
    <row r="27" spans="1:5" ht="28.5" customHeight="1">
      <c r="A27" s="35" t="s">
        <v>47</v>
      </c>
      <c r="B27" s="36">
        <v>0</v>
      </c>
      <c r="C27" s="36">
        <v>0</v>
      </c>
      <c r="D27" s="36">
        <v>0</v>
      </c>
      <c r="E27" s="36">
        <v>0</v>
      </c>
    </row>
    <row r="28" spans="1:2" ht="16.5">
      <c r="A28" s="1"/>
      <c r="B28" s="1"/>
    </row>
    <row r="29" spans="1:2" ht="16.5">
      <c r="A29" s="1"/>
      <c r="B29" s="1"/>
    </row>
    <row r="30" spans="1:3" ht="16.5">
      <c r="A30" s="30"/>
      <c r="B30" s="18"/>
      <c r="C30" s="19"/>
    </row>
    <row r="31" spans="1:3" ht="14.25" customHeight="1">
      <c r="A31" s="20"/>
      <c r="B31" s="18"/>
      <c r="C31" s="19"/>
    </row>
    <row r="32" spans="1:3" ht="13.5" customHeight="1">
      <c r="A32" s="20"/>
      <c r="B32" s="18"/>
      <c r="C32" s="19"/>
    </row>
  </sheetData>
  <sheetProtection/>
  <mergeCells count="11">
    <mergeCell ref="A4:E4"/>
    <mergeCell ref="A1:E1"/>
    <mergeCell ref="A2:E2"/>
    <mergeCell ref="A3:E3"/>
    <mergeCell ref="B24:E24"/>
    <mergeCell ref="A7:A8"/>
    <mergeCell ref="A24:A25"/>
    <mergeCell ref="A21:E21"/>
    <mergeCell ref="A19:E19"/>
    <mergeCell ref="A20:E20"/>
    <mergeCell ref="B7:E7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E17" sqref="E17"/>
    </sheetView>
  </sheetViews>
  <sheetFormatPr defaultColWidth="9.00390625" defaultRowHeight="12.75"/>
  <cols>
    <col min="1" max="1" width="30.75390625" style="0" customWidth="1"/>
    <col min="2" max="2" width="11.875" style="0" customWidth="1"/>
    <col min="3" max="3" width="12.00390625" style="0" customWidth="1"/>
    <col min="4" max="4" width="12.375" style="0" customWidth="1"/>
    <col min="5" max="5" width="11.75390625" style="0" customWidth="1"/>
    <col min="6" max="6" width="12.875" style="0" customWidth="1"/>
  </cols>
  <sheetData>
    <row r="1" spans="1:6" ht="15.75">
      <c r="A1" s="102" t="s">
        <v>44</v>
      </c>
      <c r="B1" s="102"/>
      <c r="C1" s="124"/>
      <c r="D1" s="102"/>
      <c r="E1" s="102"/>
      <c r="F1" s="102"/>
    </row>
    <row r="2" spans="1:6" ht="15.75">
      <c r="A2" s="102" t="s">
        <v>57</v>
      </c>
      <c r="B2" s="102"/>
      <c r="C2" s="103"/>
      <c r="D2" s="102"/>
      <c r="E2" s="102"/>
      <c r="F2" s="102"/>
    </row>
    <row r="3" spans="1:6" ht="15.75">
      <c r="A3" s="102" t="s">
        <v>116</v>
      </c>
      <c r="B3" s="102"/>
      <c r="C3" s="124"/>
      <c r="D3" s="102"/>
      <c r="E3" s="102"/>
      <c r="F3" s="102"/>
    </row>
    <row r="4" spans="1:6" ht="16.5">
      <c r="A4" s="1"/>
      <c r="B4" s="1"/>
      <c r="C4" s="1"/>
      <c r="D4" s="1"/>
      <c r="E4" s="1"/>
      <c r="F4" s="1"/>
    </row>
    <row r="5" spans="1:6" ht="16.5">
      <c r="A5" s="1"/>
      <c r="B5" s="1"/>
      <c r="C5" s="1"/>
      <c r="D5" s="1"/>
      <c r="E5" s="1"/>
      <c r="F5" s="1"/>
    </row>
    <row r="6" spans="1:6" ht="16.5">
      <c r="A6" s="68"/>
      <c r="B6" s="68"/>
      <c r="C6" s="68"/>
      <c r="D6" s="68"/>
      <c r="E6" s="68"/>
      <c r="F6" s="69" t="s">
        <v>62</v>
      </c>
    </row>
    <row r="7" spans="1:6" ht="16.5">
      <c r="A7" s="125"/>
      <c r="B7" s="126" t="s">
        <v>115</v>
      </c>
      <c r="C7" s="127"/>
      <c r="D7" s="127"/>
      <c r="E7" s="127"/>
      <c r="F7" s="128"/>
    </row>
    <row r="8" spans="1:6" ht="63">
      <c r="A8" s="118"/>
      <c r="B8" s="72" t="s">
        <v>89</v>
      </c>
      <c r="C8" s="71" t="s">
        <v>82</v>
      </c>
      <c r="D8" s="21" t="s">
        <v>83</v>
      </c>
      <c r="E8" s="21" t="s">
        <v>84</v>
      </c>
      <c r="F8" s="70" t="s">
        <v>90</v>
      </c>
    </row>
    <row r="9" spans="1:6" ht="15">
      <c r="A9" s="38">
        <v>1</v>
      </c>
      <c r="B9" s="38">
        <v>2</v>
      </c>
      <c r="C9" s="38">
        <v>3</v>
      </c>
      <c r="D9" s="38">
        <v>4</v>
      </c>
      <c r="E9" s="38">
        <v>5</v>
      </c>
      <c r="F9" s="38">
        <v>6</v>
      </c>
    </row>
    <row r="10" spans="1:6" ht="24.75" customHeight="1">
      <c r="A10" s="39" t="s">
        <v>53</v>
      </c>
      <c r="B10" s="42">
        <f>SUM(B11,B14,B19)</f>
        <v>95000</v>
      </c>
      <c r="C10" s="43">
        <f>SUM(C11,C14,C19)</f>
        <v>0</v>
      </c>
      <c r="D10" s="42">
        <f>SUM(D11,D14,D19)</f>
        <v>22000</v>
      </c>
      <c r="E10" s="44">
        <f>SUM(E11,E14,E19)</f>
        <v>0</v>
      </c>
      <c r="F10" s="42">
        <f>SUM(B10+C10-D10-E10)</f>
        <v>73000</v>
      </c>
    </row>
    <row r="11" spans="1:6" ht="38.25" customHeight="1">
      <c r="A11" s="40" t="s">
        <v>106</v>
      </c>
      <c r="B11" s="45">
        <f>SUM(B13:B13)</f>
        <v>0</v>
      </c>
      <c r="C11" s="45">
        <f>SUM(C13:C13)</f>
        <v>0</v>
      </c>
      <c r="D11" s="45">
        <f>SUM(D13:D13)</f>
        <v>0</v>
      </c>
      <c r="E11" s="46">
        <f>SUM(E13:E13)</f>
        <v>0</v>
      </c>
      <c r="F11" s="45">
        <f>SUM(B11+C11-D11-E11)</f>
        <v>0</v>
      </c>
    </row>
    <row r="12" spans="1:6" ht="15.75" customHeight="1" hidden="1">
      <c r="A12" s="56" t="s">
        <v>54</v>
      </c>
      <c r="B12" s="55"/>
      <c r="C12" s="57"/>
      <c r="D12" s="55"/>
      <c r="E12" s="57"/>
      <c r="F12" s="57"/>
    </row>
    <row r="13" spans="1:6" ht="43.5" customHeight="1" hidden="1">
      <c r="A13" s="51" t="s">
        <v>55</v>
      </c>
      <c r="B13" s="52">
        <v>0</v>
      </c>
      <c r="C13" s="53">
        <v>0</v>
      </c>
      <c r="D13" s="54">
        <v>0</v>
      </c>
      <c r="E13" s="53">
        <v>0</v>
      </c>
      <c r="F13" s="52">
        <f>SUM(B13+C13-D13-E13)</f>
        <v>0</v>
      </c>
    </row>
    <row r="14" spans="1:6" ht="21.75" customHeight="1">
      <c r="A14" s="41" t="s">
        <v>107</v>
      </c>
      <c r="B14" s="45">
        <f>SUM(B16:B18)</f>
        <v>95000</v>
      </c>
      <c r="C14" s="45">
        <f>SUM(C16:C18)</f>
        <v>0</v>
      </c>
      <c r="D14" s="45">
        <f>SUM(D16:D18)</f>
        <v>22000</v>
      </c>
      <c r="E14" s="45">
        <f>SUM(E16:E18)</f>
        <v>0</v>
      </c>
      <c r="F14" s="45">
        <f>SUM(F16:F18)</f>
        <v>73000</v>
      </c>
    </row>
    <row r="15" spans="1:6" ht="16.5" customHeight="1">
      <c r="A15" s="61" t="s">
        <v>61</v>
      </c>
      <c r="B15" s="60"/>
      <c r="C15" s="62"/>
      <c r="D15" s="60"/>
      <c r="E15" s="57"/>
      <c r="F15" s="63"/>
    </row>
    <row r="16" spans="1:6" ht="18" customHeight="1">
      <c r="A16" s="58" t="s">
        <v>108</v>
      </c>
      <c r="B16" s="52">
        <v>32000</v>
      </c>
      <c r="C16" s="59">
        <v>0</v>
      </c>
      <c r="D16" s="52">
        <v>22000</v>
      </c>
      <c r="E16" s="53">
        <v>0</v>
      </c>
      <c r="F16" s="52">
        <f>SUM(B16+C16-D16-E16)</f>
        <v>10000</v>
      </c>
    </row>
    <row r="17" spans="1:6" ht="18" customHeight="1">
      <c r="A17" s="58" t="s">
        <v>108</v>
      </c>
      <c r="B17" s="52">
        <v>31500</v>
      </c>
      <c r="C17" s="59">
        <v>0</v>
      </c>
      <c r="D17" s="52">
        <v>0</v>
      </c>
      <c r="E17" s="53">
        <v>0</v>
      </c>
      <c r="F17" s="52">
        <f>SUM(B17+C17-D17-E17)</f>
        <v>31500</v>
      </c>
    </row>
    <row r="18" spans="1:6" ht="18" customHeight="1">
      <c r="A18" s="58" t="s">
        <v>117</v>
      </c>
      <c r="B18" s="78">
        <v>31500</v>
      </c>
      <c r="C18" s="79">
        <v>0</v>
      </c>
      <c r="D18" s="78">
        <v>0</v>
      </c>
      <c r="E18" s="80">
        <v>0</v>
      </c>
      <c r="F18" s="81">
        <f>SUM(B18+C18-D18-E18)</f>
        <v>31500</v>
      </c>
    </row>
    <row r="19" spans="1:6" ht="52.5" customHeight="1">
      <c r="A19" s="40" t="s">
        <v>56</v>
      </c>
      <c r="B19" s="47">
        <v>0</v>
      </c>
      <c r="C19" s="47">
        <v>0</v>
      </c>
      <c r="D19" s="47">
        <v>0</v>
      </c>
      <c r="E19" s="47">
        <v>0</v>
      </c>
      <c r="F19" s="47">
        <v>0</v>
      </c>
    </row>
    <row r="20" spans="1:6" ht="16.5">
      <c r="A20" s="1"/>
      <c r="B20" s="1"/>
      <c r="C20" s="1"/>
      <c r="D20" s="1"/>
      <c r="E20" s="1"/>
      <c r="F20" s="1"/>
    </row>
    <row r="21" spans="1:6" ht="16.5">
      <c r="A21" s="1"/>
      <c r="B21" s="1"/>
      <c r="C21" s="1"/>
      <c r="D21" s="1"/>
      <c r="E21" s="1"/>
      <c r="F21" s="1"/>
    </row>
    <row r="22" spans="1:6" ht="15.75" customHeight="1">
      <c r="A22" s="30"/>
      <c r="B22" s="1"/>
      <c r="C22" s="1"/>
      <c r="D22" s="1"/>
      <c r="E22" s="1"/>
      <c r="F22" s="1"/>
    </row>
    <row r="23" spans="1:6" ht="14.25" customHeight="1">
      <c r="A23" s="20"/>
      <c r="B23" s="1"/>
      <c r="C23" s="1"/>
      <c r="D23" s="1"/>
      <c r="E23" s="1"/>
      <c r="F23" s="1"/>
    </row>
    <row r="24" spans="1:6" ht="13.5" customHeight="1">
      <c r="A24" s="20"/>
      <c r="B24" s="1"/>
      <c r="C24" s="1"/>
      <c r="D24" s="1"/>
      <c r="E24" s="1"/>
      <c r="F24" s="1"/>
    </row>
    <row r="25" spans="1:6" ht="16.5">
      <c r="A25" s="1"/>
      <c r="B25" s="1"/>
      <c r="C25" s="1"/>
      <c r="D25" s="1"/>
      <c r="E25" s="1"/>
      <c r="F25" s="1"/>
    </row>
  </sheetData>
  <sheetProtection/>
  <mergeCells count="5">
    <mergeCell ref="A3:F3"/>
    <mergeCell ref="A1:F1"/>
    <mergeCell ref="A2:F2"/>
    <mergeCell ref="A7:A8"/>
    <mergeCell ref="B7:F7"/>
  </mergeCells>
  <printOptions/>
  <pageMargins left="0.3937007874015748" right="1.1811023622047245" top="0.7874015748031497" bottom="0.7874015748031497" header="0.5118110236220472" footer="0.5118110236220472"/>
  <pageSetup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33" sqref="F3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Щиглинская</dc:creator>
  <cp:keywords/>
  <dc:description/>
  <cp:lastModifiedBy>Шекалова Вера Николаевна</cp:lastModifiedBy>
  <cp:lastPrinted>2018-05-07T11:24:03Z</cp:lastPrinted>
  <dcterms:created xsi:type="dcterms:W3CDTF">2003-01-29T09:49:37Z</dcterms:created>
  <dcterms:modified xsi:type="dcterms:W3CDTF">2019-04-29T13:45:58Z</dcterms:modified>
  <cp:category/>
  <cp:version/>
  <cp:contentType/>
  <cp:contentStatus/>
</cp:coreProperties>
</file>