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5"/>
  </bookViews>
  <sheets>
    <sheet name="1" sheetId="1" r:id="rId1"/>
    <sheet name="3" sheetId="7" r:id="rId2"/>
    <sheet name="4" sheetId="6" r:id="rId3"/>
    <sheet name="5" sheetId="2" r:id="rId4"/>
    <sheet name="6," sheetId="5" r:id="rId5"/>
    <sheet name="7" sheetId="3" r:id="rId6"/>
  </sheets>
  <externalReferences>
    <externalReference r:id="rId7"/>
  </externalReferences>
  <definedNames>
    <definedName name="_xlnm.Print_Area" localSheetId="0">'1'!$A$1:$C$52</definedName>
    <definedName name="_xlnm.Print_Area" localSheetId="3">'5'!$A$1:$D$47</definedName>
    <definedName name="_xlnm.Print_Area" localSheetId="4">'6,'!$A$1:$F$218</definedName>
    <definedName name="_xlnm.Print_Area" localSheetId="5">'7'!$A$2:$G$270</definedName>
  </definedNames>
  <calcPr calcId="124519"/>
</workbook>
</file>

<file path=xl/calcChain.xml><?xml version="1.0" encoding="utf-8"?>
<calcChain xmlns="http://schemas.openxmlformats.org/spreadsheetml/2006/main">
  <c r="F26" i="5"/>
  <c r="F105"/>
  <c r="F107"/>
  <c r="G129" i="3"/>
  <c r="G131"/>
  <c r="C40" i="1"/>
  <c r="C38" s="1"/>
  <c r="D17" i="2"/>
  <c r="F212" i="5"/>
  <c r="F13"/>
  <c r="F16"/>
  <c r="F14"/>
  <c r="D35" i="2"/>
  <c r="G128" i="3" l="1"/>
  <c r="F104" i="5"/>
  <c r="G184" i="3"/>
  <c r="G183" s="1"/>
  <c r="F142" i="5"/>
  <c r="F141" s="1"/>
  <c r="D31" i="2"/>
  <c r="G125" i="3"/>
  <c r="G124" s="1"/>
  <c r="G123" s="1"/>
  <c r="G122" s="1"/>
  <c r="F101" i="5"/>
  <c r="F100" s="1"/>
  <c r="F99" s="1"/>
  <c r="F98" s="1"/>
  <c r="C37" i="1"/>
  <c r="F139" i="5"/>
  <c r="F138" s="1"/>
  <c r="G181" i="3"/>
  <c r="G180" s="1"/>
  <c r="F190" i="5"/>
  <c r="F189" s="1"/>
  <c r="D33" i="2"/>
  <c r="G188" i="3"/>
  <c r="G187" s="1"/>
  <c r="G191"/>
  <c r="G190" s="1"/>
  <c r="G194"/>
  <c r="G193" s="1"/>
  <c r="F152" i="5"/>
  <c r="F151" s="1"/>
  <c r="F149"/>
  <c r="F148" s="1"/>
  <c r="F146"/>
  <c r="F145" s="1"/>
  <c r="D22" i="2"/>
  <c r="C16" i="1"/>
  <c r="C30"/>
  <c r="G127" i="3"/>
  <c r="F103" i="5"/>
  <c r="G225" i="3"/>
  <c r="G211"/>
  <c r="G176"/>
  <c r="G150"/>
  <c r="G38"/>
  <c r="G37" s="1"/>
  <c r="F134" i="5"/>
  <c r="F112"/>
  <c r="F111" s="1"/>
  <c r="F110" s="1"/>
  <c r="F23"/>
  <c r="G47" i="3"/>
  <c r="F159" i="5"/>
  <c r="F32"/>
  <c r="C24" i="1"/>
  <c r="C23" s="1"/>
  <c r="G178" i="3"/>
  <c r="F202" i="5"/>
  <c r="F136"/>
  <c r="F55"/>
  <c r="F54"/>
  <c r="F53" s="1"/>
  <c r="G71" i="3"/>
  <c r="G70"/>
  <c r="G69" s="1"/>
  <c r="G152"/>
  <c r="G67"/>
  <c r="G66" s="1"/>
  <c r="F42" i="5"/>
  <c r="F41" s="1"/>
  <c r="F61"/>
  <c r="F198"/>
  <c r="F197" s="1"/>
  <c r="C19" i="1"/>
  <c r="G220" i="3"/>
  <c r="G235"/>
  <c r="G234" s="1"/>
  <c r="G233" s="1"/>
  <c r="G232" s="1"/>
  <c r="G227"/>
  <c r="G197"/>
  <c r="G201"/>
  <c r="G98"/>
  <c r="G95" s="1"/>
  <c r="G117"/>
  <c r="G116" s="1"/>
  <c r="G120"/>
  <c r="G119" s="1"/>
  <c r="G81"/>
  <c r="G77"/>
  <c r="G49"/>
  <c r="G45"/>
  <c r="G41"/>
  <c r="G22"/>
  <c r="G21" s="1"/>
  <c r="G20" s="1"/>
  <c r="G19" s="1"/>
  <c r="G18" s="1"/>
  <c r="D40" i="2"/>
  <c r="D42"/>
  <c r="D25"/>
  <c r="F215" i="5"/>
  <c r="F214" s="1"/>
  <c r="F213" s="1"/>
  <c r="F211" s="1"/>
  <c r="F209"/>
  <c r="F208" s="1"/>
  <c r="F204"/>
  <c r="F167"/>
  <c r="F166" s="1"/>
  <c r="F170"/>
  <c r="F184"/>
  <c r="F183" s="1"/>
  <c r="F186"/>
  <c r="F155"/>
  <c r="F114"/>
  <c r="F71"/>
  <c r="F70" s="1"/>
  <c r="F93"/>
  <c r="F92" s="1"/>
  <c r="F96"/>
  <c r="F95" s="1"/>
  <c r="F65"/>
  <c r="F34"/>
  <c r="F17"/>
  <c r="F15" s="1"/>
  <c r="F174"/>
  <c r="F176"/>
  <c r="G156" i="3"/>
  <c r="G158"/>
  <c r="F120" i="5"/>
  <c r="F122"/>
  <c r="F126"/>
  <c r="F128"/>
  <c r="F131"/>
  <c r="G103" i="3"/>
  <c r="G102" s="1"/>
  <c r="G106"/>
  <c r="G108"/>
  <c r="G54"/>
  <c r="G53" s="1"/>
  <c r="G87"/>
  <c r="G86" s="1"/>
  <c r="G85" s="1"/>
  <c r="G91"/>
  <c r="G90" s="1"/>
  <c r="G89" s="1"/>
  <c r="G96"/>
  <c r="G240"/>
  <c r="G239" s="1"/>
  <c r="G238" s="1"/>
  <c r="G237" s="1"/>
  <c r="G236" s="1"/>
  <c r="G244"/>
  <c r="G243" s="1"/>
  <c r="G242" s="1"/>
  <c r="G241" s="1"/>
  <c r="G248"/>
  <c r="G247" s="1"/>
  <c r="G246" s="1"/>
  <c r="F82" i="5"/>
  <c r="F81" s="1"/>
  <c r="F76"/>
  <c r="F75" s="1"/>
  <c r="F87"/>
  <c r="F90"/>
  <c r="F79"/>
  <c r="C14" i="1"/>
  <c r="F30" i="5"/>
  <c r="F25" s="1"/>
  <c r="F39"/>
  <c r="F38" s="1"/>
  <c r="C33" i="1"/>
  <c r="D29" i="2"/>
  <c r="D44"/>
  <c r="F181" i="5"/>
  <c r="F180" s="1"/>
  <c r="G163" i="3"/>
  <c r="G166"/>
  <c r="G170"/>
  <c r="G172"/>
  <c r="F117" i="5"/>
  <c r="D176"/>
  <c r="D177" s="1"/>
  <c r="D178" s="1"/>
  <c r="D179" s="1"/>
  <c r="D171"/>
  <c r="D172" s="1"/>
  <c r="F47"/>
  <c r="F46" s="1"/>
  <c r="F45" s="1"/>
  <c r="G135" i="3"/>
  <c r="G134" s="1"/>
  <c r="G155"/>
  <c r="G268"/>
  <c r="G267" s="1"/>
  <c r="G266"/>
  <c r="G265" s="1"/>
  <c r="G262"/>
  <c r="G257"/>
  <c r="G260"/>
  <c r="G254"/>
  <c r="G253" s="1"/>
  <c r="G206"/>
  <c r="G205" s="1"/>
  <c r="G114"/>
  <c r="G113" s="1"/>
  <c r="G63"/>
  <c r="G62" s="1"/>
  <c r="G61" s="1"/>
  <c r="G59"/>
  <c r="G58" s="1"/>
  <c r="G57" s="1"/>
  <c r="G33"/>
  <c r="G29"/>
  <c r="G28" s="1"/>
  <c r="G27" s="1"/>
  <c r="G26" s="1"/>
  <c r="G25" s="1"/>
  <c r="G175" l="1"/>
  <c r="F161" i="5"/>
  <c r="F163"/>
  <c r="F162" s="1"/>
  <c r="F154"/>
  <c r="F133"/>
  <c r="F58"/>
  <c r="F21"/>
  <c r="F20" s="1"/>
  <c r="F12" s="1"/>
  <c r="D47" i="2"/>
  <c r="C20" i="6" s="1"/>
  <c r="C19" s="1"/>
  <c r="C18" s="1"/>
  <c r="C17" s="1"/>
  <c r="C13" i="1"/>
  <c r="C49" s="1"/>
  <c r="G149" i="3"/>
  <c r="G148" s="1"/>
  <c r="G105"/>
  <c r="G101" s="1"/>
  <c r="G100" s="1"/>
  <c r="G196"/>
  <c r="F74" i="5"/>
  <c r="F86"/>
  <c r="F84" s="1"/>
  <c r="F73" s="1"/>
  <c r="F125"/>
  <c r="F119"/>
  <c r="F60"/>
  <c r="F59" s="1"/>
  <c r="G210" i="3"/>
  <c r="G56"/>
  <c r="G76"/>
  <c r="G74" s="1"/>
  <c r="G73" s="1"/>
  <c r="G169"/>
  <c r="G162"/>
  <c r="G40"/>
  <c r="G36" s="1"/>
  <c r="G35" s="1"/>
  <c r="G17" s="1"/>
  <c r="G256"/>
  <c r="G252" s="1"/>
  <c r="G251" s="1"/>
  <c r="G94"/>
  <c r="G93" s="1"/>
  <c r="G218"/>
  <c r="G84"/>
  <c r="G231"/>
  <c r="F22" i="5"/>
  <c r="F169"/>
  <c r="F57"/>
  <c r="F69"/>
  <c r="F68" s="1"/>
  <c r="F67" s="1"/>
  <c r="G133" i="3" l="1"/>
  <c r="F109" i="5"/>
  <c r="F217"/>
  <c r="C16" i="6"/>
  <c r="C15" s="1"/>
  <c r="C14" s="1"/>
  <c r="C13" s="1"/>
  <c r="C12" s="1"/>
  <c r="G75" i="3"/>
  <c r="G208"/>
  <c r="G204" s="1"/>
  <c r="G83"/>
  <c r="G203" l="1"/>
  <c r="G270"/>
</calcChain>
</file>

<file path=xl/sharedStrings.xml><?xml version="1.0" encoding="utf-8"?>
<sst xmlns="http://schemas.openxmlformats.org/spreadsheetml/2006/main" count="2465" uniqueCount="387">
  <si>
    <t>МО "Оксовское"</t>
  </si>
  <si>
    <t>Объем  поступления  доходов</t>
  </si>
  <si>
    <t>Код бюджетной классификации</t>
  </si>
  <si>
    <t>Наименование показателей</t>
  </si>
  <si>
    <t>Сумма, тыс. рублей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</si>
  <si>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</si>
  <si>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</si>
  <si>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</si>
  <si>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</si>
  <si>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</si>
  <si>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</si>
  <si>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</si>
  <si>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 xml:space="preserve">Государственная пошлина 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</si>
  <si>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</si>
  <si>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</si>
  <si>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</si>
  <si>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</si>
  <si>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</si>
  <si>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</si>
  <si>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</si>
  <si>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</si>
  <si>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</si>
  <si>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</si>
  <si>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</si>
  <si>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</si>
  <si>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</si>
  <si>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</si>
  <si>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</si>
  <si>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</si>
  <si>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</si>
  <si>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</si>
  <si>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</si>
  <si>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</si>
  <si>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</si>
  <si>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</si>
  <si>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</si>
  <si>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</si>
  <si>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</si>
  <si>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</si>
  <si>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РФ</t>
  </si>
  <si>
    <t xml:space="preserve">ВСЕГО  ДОХОДОВ  </t>
  </si>
  <si>
    <t>по разделам, подразделам функциональной классификации</t>
  </si>
  <si>
    <t>расходов бюджетов Российской Федерации.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</si>
  <si>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</si>
  <si>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</si>
  <si>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</si>
  <si>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</si>
  <si>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</si>
  <si>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</si>
  <si>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образования.</t>
  </si>
  <si>
    <t>02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</si>
  <si>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</si>
  <si>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</si>
  <si>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</si>
  <si>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</si>
  <si>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</si>
  <si>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</si>
  <si>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</si>
  <si>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</si>
  <si>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</si>
  <si>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</si>
  <si>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</si>
  <si>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</si>
  <si>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</si>
  <si>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</si>
  <si>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 экономика</t>
  </si>
  <si>
    <t>Дорожное 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</si>
  <si>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</si>
  <si>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</si>
  <si>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</si>
  <si>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</si>
  <si>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</si>
  <si>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</si>
  <si>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</si>
  <si>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</si>
  <si>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</si>
  <si>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</si>
  <si>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</si>
  <si>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</si>
  <si>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</si>
  <si>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</si>
  <si>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</si>
  <si>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</si>
  <si>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ИТОГО по муниципальному образованию</t>
  </si>
  <si>
    <t>Глава</t>
  </si>
  <si>
    <t>Целевая статья</t>
  </si>
  <si>
    <t>Вид расходов</t>
  </si>
  <si>
    <t>Сумма, тыс. руб.</t>
  </si>
  <si>
    <t>815</t>
  </si>
  <si>
    <t>Обеспечение функционирования Главы муниципального образования</t>
  </si>
  <si>
    <t>210 00 00000</t>
  </si>
  <si>
    <t>Глава муниципального образования</t>
  </si>
  <si>
    <t>211 00 00000</t>
  </si>
  <si>
    <t>Расходы на содержание муниципальных органов и обеспечение их функций</t>
  </si>
  <si>
    <t>211 00 90010</t>
  </si>
  <si>
    <t>Расходы на выплату персоналу государственных (муниципальных органов)</t>
  </si>
  <si>
    <t>120</t>
  </si>
  <si>
    <t xml:space="preserve">Фонд оплаты труда государственных (муниципальных органов) органов 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</si>
  <si>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</si>
  <si>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</si>
  <si>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</si>
  <si>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</si>
  <si>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</si>
  <si>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220 00 00000</t>
  </si>
  <si>
    <t>Расходы на обеспечение деятельности аппарата представительного органа муниципального образования</t>
  </si>
  <si>
    <t>221 00 00000</t>
  </si>
  <si>
    <t>221 00 90010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</si>
  <si>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</si>
  <si>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органов) 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</si>
  <si>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</si>
  <si>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</si>
  <si>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</si>
  <si>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</si>
  <si>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</si>
  <si>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</si>
  <si>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</si>
  <si>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</si>
  <si>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</si>
  <si>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</si>
  <si>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</si>
  <si>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</si>
  <si>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</si>
  <si>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</si>
  <si>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</si>
  <si>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</si>
  <si>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</si>
  <si>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</si>
  <si>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Прочие расходы органов местного самоуправления, связанные с общегосударственным управлением</t>
  </si>
  <si>
    <t>270 00 00000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</si>
  <si>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</si>
  <si>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271 00 90010</t>
  </si>
  <si>
    <t>Реализация государственных функций, связанных с общегосударственным управлением</t>
  </si>
  <si>
    <t>520 00 00000</t>
  </si>
  <si>
    <t>Выполнение других обязательств государства</t>
  </si>
  <si>
    <t>521 00 90010</t>
  </si>
  <si>
    <t xml:space="preserve">Фонд оплаты труда государственных (муниципальных) органов  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</si>
  <si>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</si>
  <si>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</si>
  <si>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271 00 51180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</si>
  <si>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</si>
  <si>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</si>
  <si>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290 00 00000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</si>
  <si>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</si>
  <si>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291 00 90010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</si>
  <si>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</si>
  <si>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</si>
  <si>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291 00 90020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</si>
  <si>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</si>
  <si>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</si>
  <si>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</si>
  <si>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</si>
  <si>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</si>
  <si>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</si>
  <si>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</si>
  <si>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</si>
  <si>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912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</si>
  <si>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</si>
  <si>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</si>
  <si>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</si>
  <si>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</si>
  <si>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</si>
  <si>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</si>
  <si>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</si>
  <si>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</si>
  <si>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</si>
  <si>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</si>
  <si>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</si>
  <si>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</si>
  <si>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</si>
  <si>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Закупка товаров, работ и услуг в целях капитального ремонта государственного  (муниципального) имущества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</si>
  <si>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</si>
  <si>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</si>
  <si>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</si>
  <si>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31 00 88320</t>
  </si>
  <si>
    <t>Поддержка коммунального хозяйства</t>
  </si>
  <si>
    <t>320 00 00000</t>
  </si>
  <si>
    <t>321 00 90010</t>
  </si>
  <si>
    <t>Субсидии юридическим лицам</t>
  </si>
  <si>
    <t>006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</si>
  <si>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</si>
  <si>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361 00 90010</t>
  </si>
  <si>
    <t>Возмещение убытков, возникающих в результате регулирования тарифов на холодную воду и водоотведение</t>
  </si>
  <si>
    <t>Закупка товаров, работ и услуг в целях капитального ремонта государственного (муниципального) имущества</t>
  </si>
  <si>
    <t>243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</si>
  <si>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</si>
  <si>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</si>
  <si>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</si>
  <si>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</si>
  <si>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</si>
  <si>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</si>
  <si>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</si>
  <si>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0700000</t>
  </si>
  <si>
    <t>Резервные фонды местных администраций</t>
  </si>
  <si>
    <t>0700500</t>
  </si>
  <si>
    <t>Прочие расходы</t>
  </si>
  <si>
    <t>013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</si>
  <si>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</si>
  <si>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</si>
  <si>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</si>
  <si>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Дом культуры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</si>
  <si>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</si>
  <si>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</si>
  <si>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</si>
  <si>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</si>
  <si>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 за исключением фонда оплаты</t>
  </si>
  <si>
    <t>112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</si>
  <si>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</si>
  <si>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</si>
  <si>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Уплата прочих налогов, сборов и иных платежей</t>
  </si>
  <si>
    <t>Доплаты к пенсиям, дополнительное пенсионное обеспечение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</si>
  <si>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</si>
  <si>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</si>
  <si>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</si>
  <si>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</si>
  <si>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461 00 90010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</si>
  <si>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</si>
  <si>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</si>
  <si>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</si>
  <si>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Социальные выплаты</t>
  </si>
  <si>
    <t>005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</si>
  <si>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</si>
  <si>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</si>
  <si>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</si>
  <si>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</si>
  <si>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</si>
  <si>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>Бюджетные инвестиции в объекты капитального стороительства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</si>
  <si>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</si>
  <si>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</si>
  <si>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</si>
  <si>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</si>
  <si>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</si>
  <si>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Массовый спорт</t>
  </si>
  <si>
    <t>Физкультурно-оздоровительная работа и спортивные мероприятия</t>
  </si>
  <si>
    <t>510 00 00000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</si>
  <si>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</si>
  <si>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511 00 90010</t>
  </si>
  <si>
    <t xml:space="preserve"> целевым статьям и видам расходов функциональной классификации расходов бюджетов</t>
  </si>
  <si>
    <t>Вид расхо- дов</t>
  </si>
  <si>
    <t>Сумма,тыс.  руб.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</si>
  <si>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</si>
  <si>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</si>
  <si>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321 00 78340</t>
  </si>
  <si>
    <t>351 00 78240</t>
  </si>
  <si>
    <t>351 00 88230</t>
  </si>
  <si>
    <t>351 00 78420</t>
  </si>
  <si>
    <t>351 00 S8040</t>
  </si>
  <si>
    <t>312</t>
  </si>
  <si>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</si>
  <si>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</si>
  <si>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</si>
  <si>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</si>
  <si>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</si>
  <si>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</si>
  <si>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</si>
  <si>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</si>
  <si>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</si>
  <si>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</si>
  <si>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</si>
  <si>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</si>
  <si>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поселений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</si>
  <si>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</si>
  <si>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</si>
  <si>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</si>
  <si>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</si>
  <si>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</si>
  <si>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</si>
  <si>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</si>
  <si>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поселений</t>
  </si>
  <si>
    <t>000010502011000000610</t>
  </si>
  <si>
    <t xml:space="preserve">                                                                                                                  МО "Оксовское"</t>
  </si>
  <si>
    <t>Перечень главных администраторов</t>
  </si>
  <si>
    <t>источников финансирования дефицита</t>
  </si>
  <si>
    <t>Код главы</t>
  </si>
  <si>
    <t xml:space="preserve"> Код группы,подгрупы, статьи и вида источников</t>
  </si>
  <si>
    <t>Наименование главных администраторов наименование источников финансирования дефицита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</si>
  <si>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</si>
  <si>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</si>
  <si>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</si>
  <si>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</si>
  <si>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26100 90010</t>
  </si>
  <si>
    <t>Прочие межбюджетные трансферты, передаваемые бюджетам сельских поселений</t>
  </si>
  <si>
    <t>351 00 00000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</si>
  <si>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</si>
  <si>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281 00 78420</t>
  </si>
  <si>
    <t>281 00 S8040</t>
  </si>
  <si>
    <t>Другие  вопросы в  области жилищно- коммунального хозяйства</t>
  </si>
  <si>
    <t>Другие вопросы  в  области  жилищно- коммунального  хозяйства</t>
  </si>
  <si>
    <t>341 00 88370</t>
  </si>
  <si>
    <t>Другие вопосы в области  жилищно-коммунального хозяйства</t>
  </si>
  <si>
    <t>352 00 88230</t>
  </si>
  <si>
    <t>353 00 88230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</si>
  <si>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</si>
  <si>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субъектов Российской Федерации муниципальных образований (межбюджетные субсидии)</t>
  </si>
  <si>
    <t>321 00 00000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</si>
  <si>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</si>
  <si>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</si>
  <si>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Иные межбюджетные трансферты</t>
  </si>
  <si>
    <t>231 00 90010</t>
  </si>
  <si>
    <t>Межбюджетные трансферты</t>
  </si>
  <si>
    <t>500</t>
  </si>
  <si>
    <t>540</t>
  </si>
  <si>
    <t>23100 90010</t>
  </si>
  <si>
    <t xml:space="preserve">Резервный фонд администрации  </t>
  </si>
  <si>
    <t>250 00 00000</t>
  </si>
  <si>
    <t>Резервный фонд администрации муниципального образования</t>
  </si>
  <si>
    <t>251 00 90010</t>
  </si>
  <si>
    <t>Резервные средства</t>
  </si>
  <si>
    <t>870</t>
  </si>
  <si>
    <t xml:space="preserve"> бюджета МО "Оксовское"  </t>
  </si>
  <si>
    <t xml:space="preserve"> 000 1 00 00000 00 000 0000</t>
  </si>
  <si>
    <t xml:space="preserve"> 000 1 01 00000 00 0000 000</t>
  </si>
  <si>
    <t xml:space="preserve"> 000 1 01 02000 01 0000 110</t>
  </si>
  <si>
    <t xml:space="preserve"> 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</si>
  <si>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</si>
  <si>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</si>
  <si>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</si>
  <si>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</si>
  <si>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</si>
  <si>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</si>
  <si>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000 1 11 05035 10 0000 120</t>
  </si>
  <si>
    <t>000 1 13 00000 00 0000 000</t>
  </si>
  <si>
    <t>000 2 00 00000 00 0000 000</t>
  </si>
  <si>
    <t>000 2 02 00000 00 0000 000</t>
  </si>
  <si>
    <t>000 2 02 15001 10 0000 150</t>
  </si>
  <si>
    <t>000 2 02 20000 00 0000 150</t>
  </si>
  <si>
    <t>000 2 02 29999 10 0000 150</t>
  </si>
  <si>
    <t>000 2 02 30024 10 0000 150</t>
  </si>
  <si>
    <t>000 20 2 35118 10 0000 150</t>
  </si>
  <si>
    <t>000 2 02 49999 10 0000 150</t>
  </si>
  <si>
    <t>000 2 02 40014 10 0000 150</t>
  </si>
  <si>
    <t>000 2 19 60010 10 0000 150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</si>
  <si>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</si>
  <si>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</si>
  <si>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</si>
  <si>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831</t>
  </si>
  <si>
    <t>221 00 88380</t>
  </si>
  <si>
    <t>321 00 88380</t>
  </si>
  <si>
    <t>331 00 88380</t>
  </si>
  <si>
    <t>351 00 88380</t>
  </si>
  <si>
    <t>301 00 88380</t>
  </si>
  <si>
    <t>Национальная экономика</t>
  </si>
  <si>
    <t>000 1 13 02995 10 0000 130</t>
  </si>
  <si>
    <t>Реализация программ формирования современной городской среды</t>
  </si>
  <si>
    <t>331 F2 55550</t>
  </si>
  <si>
    <t>Софинансирование программы формирования современной городской среды</t>
  </si>
  <si>
    <t>Перечисление другим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</si>
  <si>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</si>
  <si>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доходы от компенсации затрат бюджетов сельских поселений</t>
  </si>
  <si>
    <t>000 2 19 35118 10 0000 150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</si>
  <si>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</si>
  <si>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</si>
  <si>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000 2 02 25555 10 0000 150</t>
  </si>
  <si>
    <t>331 00 S8420</t>
  </si>
  <si>
    <t>332 00 S8420</t>
  </si>
  <si>
    <t>281 00 88380</t>
  </si>
  <si>
    <t xml:space="preserve">10 </t>
  </si>
  <si>
    <t>к проекту Решения Муниципального Совета</t>
  </si>
  <si>
    <t xml:space="preserve"> к  проекту Решения Муниципального Совета</t>
  </si>
  <si>
    <t>к  проекту Решения Муниципального Совета</t>
  </si>
  <si>
    <t xml:space="preserve">к проекту Решения Муниципального Совета </t>
  </si>
  <si>
    <t xml:space="preserve">к проекту  Решения Муниципального Совета 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</si>
  <si>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</si>
  <si>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</si>
  <si>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</si>
  <si>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</si>
  <si>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</si>
  <si>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 xml:space="preserve">к проекту  Решения Муниципального Совета  </t>
  </si>
  <si>
    <t>НАЦИОНАЛЬНАЯ  БЕЗОПАСНОСТЬ                                                     И   ПРАВООХРАНИТЕЛЬНАЯ   ДЕЯТЕЛЬНОСТЬ</t>
  </si>
  <si>
    <t>332 00 S8530</t>
  </si>
  <si>
    <t>331 00 S8530</t>
  </si>
  <si>
    <t>Реализация мероприятий по содействию трудоустройству несовершеннолетних граждан на территории Архангельской области</t>
  </si>
  <si>
    <t>Расходы на выплату персоналу государственных (муниципальных ) органов</t>
  </si>
  <si>
    <t xml:space="preserve">Фонд оплаты труда государственных (муниципальных) органов </t>
  </si>
  <si>
    <t>Приложение № 6</t>
  </si>
  <si>
    <t>Приложение № 5</t>
  </si>
  <si>
    <t xml:space="preserve">МО "Оксовское" от "15" ноября 2019 года № </t>
  </si>
  <si>
    <t xml:space="preserve"> бюджета МО "Оксовское" в 2020 году</t>
  </si>
  <si>
    <t xml:space="preserve">от "15" ноября 2019 года № </t>
  </si>
  <si>
    <t>дефицита местного бюджета на 2020 год</t>
  </si>
  <si>
    <t>Распределение расходов бюджета МО "Оксовское" на 2020 год</t>
  </si>
  <si>
    <t xml:space="preserve">МО "Оксовское" от "15" ноября 2019 г № </t>
  </si>
  <si>
    <t>Распределение бюджетных ассигнований из бюджета МО "Оксовское" на 2020 год по разделам,подразделам,</t>
  </si>
  <si>
    <t>Ведомственная структура расходов бюджета МО "Оксовское" на 2020 год</t>
  </si>
  <si>
    <t xml:space="preserve">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</si>
  <si>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Приложение №4</t>
  </si>
  <si>
    <t>Приложение №7</t>
  </si>
  <si>
    <t>Приложение № 8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</si>
</sst>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0.0"/>
    <numFmt numFmtId="168" formatCode="_-* #,##0.0_р_._-;\-* #,##0.0_р_._-;_-* &quot;-&quot;??_р_._-;_-@_-"/>
    <numFmt numFmtId="169" formatCode="0.0%"/>
    <numFmt numFmtId="170" formatCode="_-* #,##0_р_._-;\-* #,##0_р_._-;_-* &quot;-&quot;??_р_._-;_-@_-"/>
    <numFmt numFmtId="171" formatCode="#,##0.0_ ;\-#,##0.0\ "/>
  </numFmts>
  <fonts count="33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NumberFormat="1"/>
    <xf numFmtId="0" fontId="3" fillId="0" borderId="0" xfId="0" applyFont="1"/>
    <xf numFmtId="16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/>
    <xf numFmtId="9" fontId="0" fillId="0" borderId="0" xfId="0" applyNumberFormat="1"/>
    <xf numFmtId="0" fontId="10" fillId="0" borderId="0" xfId="0" applyFont="1" applyAlignment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/>
    <xf numFmtId="49" fontId="13" fillId="0" borderId="0" xfId="0" applyNumberFormat="1" applyFont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/>
    <xf numFmtId="166" fontId="17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/>
    <xf numFmtId="168" fontId="18" fillId="0" borderId="0" xfId="0" applyNumberFormat="1" applyFont="1" applyFill="1" applyBorder="1"/>
    <xf numFmtId="167" fontId="20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0" xfId="0" applyNumberFormat="1" applyFont="1"/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8" fontId="8" fillId="0" borderId="0" xfId="0" applyNumberFormat="1" applyFont="1"/>
    <xf numFmtId="167" fontId="25" fillId="0" borderId="3" xfId="2" applyNumberFormat="1" applyFont="1" applyFill="1" applyBorder="1" applyAlignment="1">
      <alignment horizontal="center" vertical="center"/>
    </xf>
    <xf numFmtId="9" fontId="26" fillId="0" borderId="0" xfId="0" applyNumberFormat="1" applyFont="1"/>
    <xf numFmtId="167" fontId="8" fillId="0" borderId="0" xfId="0" applyNumberFormat="1" applyFont="1"/>
    <xf numFmtId="169" fontId="26" fillId="0" borderId="0" xfId="0" applyNumberFormat="1" applyFont="1"/>
    <xf numFmtId="49" fontId="25" fillId="0" borderId="8" xfId="0" applyNumberFormat="1" applyFont="1" applyBorder="1" applyAlignment="1">
      <alignment horizontal="center" vertical="center"/>
    </xf>
    <xf numFmtId="167" fontId="20" fillId="0" borderId="3" xfId="2" applyNumberFormat="1" applyFont="1" applyFill="1" applyBorder="1" applyAlignment="1">
      <alignment horizontal="center" vertical="center"/>
    </xf>
    <xf numFmtId="0" fontId="8" fillId="0" borderId="0" xfId="0" applyFont="1" applyBorder="1"/>
    <xf numFmtId="49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0" xfId="0" applyFont="1"/>
    <xf numFmtId="0" fontId="20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67" fontId="25" fillId="0" borderId="3" xfId="3" applyNumberFormat="1" applyFont="1" applyFill="1" applyBorder="1" applyAlignment="1">
      <alignment horizontal="center" vertical="center"/>
    </xf>
    <xf numFmtId="168" fontId="20" fillId="0" borderId="8" xfId="2" applyNumberFormat="1" applyFont="1" applyBorder="1" applyAlignment="1">
      <alignment horizontal="center" vertical="center"/>
    </xf>
    <xf numFmtId="167" fontId="20" fillId="0" borderId="3" xfId="2" applyNumberFormat="1" applyFont="1" applyBorder="1" applyAlignment="1">
      <alignment horizontal="center" vertical="center"/>
    </xf>
    <xf numFmtId="168" fontId="25" fillId="0" borderId="8" xfId="2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170" fontId="25" fillId="0" borderId="8" xfId="2" applyNumberFormat="1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170" fontId="25" fillId="0" borderId="8" xfId="2" applyNumberFormat="1" applyFont="1" applyFill="1" applyBorder="1" applyAlignment="1">
      <alignment horizontal="center" vertical="center"/>
    </xf>
    <xf numFmtId="167" fontId="25" fillId="0" borderId="3" xfId="2" applyNumberFormat="1" applyFont="1" applyBorder="1" applyAlignment="1">
      <alignment horizontal="center" vertical="center"/>
    </xf>
    <xf numFmtId="2" fontId="20" fillId="0" borderId="3" xfId="2" applyNumberFormat="1" applyFont="1" applyFill="1" applyBorder="1" applyAlignment="1">
      <alignment horizontal="center" vertical="center"/>
    </xf>
    <xf numFmtId="167" fontId="25" fillId="0" borderId="3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66" fontId="20" fillId="0" borderId="8" xfId="2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8" xfId="2" applyNumberFormat="1" applyFont="1" applyBorder="1" applyAlignment="1">
      <alignment horizontal="center" vertical="center"/>
    </xf>
    <xf numFmtId="0" fontId="22" fillId="0" borderId="0" xfId="0" applyFont="1"/>
    <xf numFmtId="49" fontId="20" fillId="0" borderId="8" xfId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1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justify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/>
    </xf>
    <xf numFmtId="0" fontId="25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justify" vertical="center"/>
    </xf>
    <xf numFmtId="0" fontId="20" fillId="0" borderId="11" xfId="2" applyNumberFormat="1" applyFont="1" applyFill="1" applyBorder="1" applyAlignment="1">
      <alignment horizontal="justify" vertical="center"/>
    </xf>
    <xf numFmtId="0" fontId="25" fillId="0" borderId="11" xfId="2" applyNumberFormat="1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1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1" applyFont="1" applyFill="1" applyBorder="1" applyAlignment="1">
      <alignment vertical="center" wrapText="1"/>
    </xf>
    <xf numFmtId="167" fontId="25" fillId="0" borderId="0" xfId="0" applyNumberFormat="1" applyFont="1" applyAlignment="1">
      <alignment horizontal="right" wrapText="1"/>
    </xf>
    <xf numFmtId="167" fontId="25" fillId="0" borderId="0" xfId="0" applyNumberFormat="1" applyFont="1" applyAlignment="1">
      <alignment horizontal="center" wrapText="1"/>
    </xf>
    <xf numFmtId="167" fontId="20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3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/>
    <xf numFmtId="49" fontId="25" fillId="0" borderId="0" xfId="0" applyNumberFormat="1" applyFont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1" fontId="25" fillId="0" borderId="8" xfId="2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1" fontId="20" fillId="0" borderId="8" xfId="2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/>
    </xf>
    <xf numFmtId="49" fontId="28" fillId="0" borderId="1" xfId="0" applyNumberFormat="1" applyFont="1" applyBorder="1" applyAlignment="1">
      <alignment horizontal="center"/>
    </xf>
    <xf numFmtId="168" fontId="28" fillId="0" borderId="1" xfId="2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13" fillId="0" borderId="1" xfId="1" applyFont="1" applyFill="1" applyBorder="1" applyAlignment="1">
      <alignment vertical="center" wrapText="1"/>
    </xf>
    <xf numFmtId="0" fontId="29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/>
    </xf>
    <xf numFmtId="49" fontId="28" fillId="0" borderId="1" xfId="0" applyNumberFormat="1" applyFont="1" applyBorder="1" applyAlignment="1">
      <alignment horizontal="center" vertical="center"/>
    </xf>
    <xf numFmtId="168" fontId="28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168" fontId="28" fillId="0" borderId="1" xfId="2" applyNumberFormat="1" applyFont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2" fontId="25" fillId="0" borderId="3" xfId="2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0" fillId="0" borderId="11" xfId="2" applyNumberFormat="1" applyFont="1" applyFill="1" applyBorder="1" applyAlignment="1">
      <alignment vertical="center" wrapText="1"/>
    </xf>
    <xf numFmtId="0" fontId="20" fillId="0" borderId="8" xfId="0" quotePrefix="1" applyFont="1" applyFill="1" applyBorder="1" applyAlignment="1">
      <alignment horizontal="center" vertical="center"/>
    </xf>
    <xf numFmtId="0" fontId="25" fillId="0" borderId="11" xfId="2" applyNumberFormat="1" applyFont="1" applyFill="1" applyBorder="1" applyAlignment="1">
      <alignment vertical="center" wrapText="1"/>
    </xf>
    <xf numFmtId="0" fontId="25" fillId="0" borderId="8" xfId="0" quotePrefix="1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7" fontId="0" fillId="0" borderId="0" xfId="0" applyNumberFormat="1" applyBorder="1"/>
    <xf numFmtId="167" fontId="7" fillId="0" borderId="0" xfId="0" applyNumberFormat="1" applyFont="1" applyAlignment="1"/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Border="1"/>
    <xf numFmtId="167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167" fontId="2" fillId="0" borderId="1" xfId="3" applyNumberFormat="1" applyFont="1" applyBorder="1" applyAlignment="1">
      <alignment horizontal="right" vertical="center"/>
    </xf>
    <xf numFmtId="167" fontId="7" fillId="0" borderId="4" xfId="3" applyNumberFormat="1" applyFont="1" applyBorder="1" applyAlignment="1">
      <alignment horizontal="right" vertical="center"/>
    </xf>
    <xf numFmtId="167" fontId="2" fillId="0" borderId="5" xfId="3" applyNumberFormat="1" applyFont="1" applyBorder="1" applyAlignment="1">
      <alignment horizontal="right" vertical="center"/>
    </xf>
    <xf numFmtId="167" fontId="2" fillId="0" borderId="12" xfId="2" applyNumberFormat="1" applyFont="1" applyBorder="1" applyAlignment="1">
      <alignment horizontal="right" vertical="center"/>
    </xf>
    <xf numFmtId="167" fontId="7" fillId="0" borderId="7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 readingOrder="1"/>
    </xf>
    <xf numFmtId="167" fontId="0" fillId="0" borderId="0" xfId="0" applyNumberFormat="1"/>
    <xf numFmtId="0" fontId="31" fillId="0" borderId="21" xfId="0" applyFont="1" applyBorder="1" applyAlignment="1">
      <alignment horizontal="justify" vertical="top"/>
    </xf>
    <xf numFmtId="0" fontId="32" fillId="0" borderId="22" xfId="0" applyFont="1" applyBorder="1" applyAlignment="1">
      <alignment vertical="top" wrapText="1"/>
    </xf>
    <xf numFmtId="0" fontId="32" fillId="0" borderId="22" xfId="0" applyFont="1" applyBorder="1" applyAlignment="1">
      <alignment horizontal="left" vertical="center" wrapText="1"/>
    </xf>
    <xf numFmtId="171" fontId="28" fillId="0" borderId="1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5" fillId="0" borderId="11" xfId="2" applyNumberFormat="1" applyFont="1" applyFill="1" applyBorder="1" applyAlignment="1">
      <alignment horizontal="justify" vertical="center" wrapText="1"/>
    </xf>
    <xf numFmtId="49" fontId="20" fillId="0" borderId="8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0" fontId="2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0" fillId="0" borderId="8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s2\&#1076;&#1086;&#1082;&#1091;&#1084;&#1077;&#1085;&#1090;&#1099;%20&#1083;&#1102;&#1076;&#1084;&#1080;&#1083;&#1072;\DOCUME~1\Admin\LOCALS~1\Temp\Xl00000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.распр.дох.прил.№1"/>
      <sheetName val="адм.финан.дефиц.прил.3"/>
      <sheetName val="прил.№4"/>
      <sheetName val="источники прил.№4"/>
      <sheetName val="ведомств ПРИЛ №7"/>
      <sheetName val="дох.прил.№1 на"/>
      <sheetName val="приложение 6"/>
      <sheetName val="Приложение №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5">
          <cell r="G65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>
      <selection activeCell="E9" sqref="E9"/>
    </sheetView>
  </sheetViews>
  <sheetFormatPr defaultRowHeight="12.75"/>
  <cols>
    <col min="1" max="1" width="27.7109375" customWidth="1"/>
    <col min="2" max="2" width="63.5703125" customWidth="1"/>
    <col min="3" max="3" width="13.28515625" style="215" customWidth="1"/>
    <col min="4" max="4" width="4.7109375" customWidth="1"/>
    <col min="5" max="5" width="10" customWidth="1"/>
    <col min="7" max="7" width="9.85546875" customWidth="1"/>
    <col min="9" max="9" width="10.85546875" bestFit="1" customWidth="1"/>
  </cols>
  <sheetData>
    <row r="1" spans="1:3">
      <c r="A1" s="233"/>
      <c r="B1" s="233"/>
      <c r="C1" s="233"/>
    </row>
    <row r="2" spans="1:3" ht="14.25" customHeight="1">
      <c r="A2" s="234" t="s">
        <v>383</v>
      </c>
      <c r="B2" s="234"/>
      <c r="C2" s="234"/>
    </row>
    <row r="3" spans="1:3">
      <c r="A3" s="232" t="s">
        <v>356</v>
      </c>
      <c r="B3" s="232"/>
      <c r="C3" s="232"/>
    </row>
    <row r="4" spans="1:3">
      <c r="A4" s="232" t="s">
        <v>375</v>
      </c>
      <c r="B4" s="232"/>
      <c r="C4" s="232"/>
    </row>
    <row r="5" spans="1:3">
      <c r="A5" s="232"/>
      <c r="B5" s="232"/>
      <c r="C5" s="232"/>
    </row>
    <row r="6" spans="1:3">
      <c r="A6" s="1"/>
      <c r="B6" s="2"/>
      <c r="C6" s="201"/>
    </row>
    <row r="7" spans="1:3">
      <c r="A7" s="1"/>
      <c r="B7" s="2"/>
      <c r="C7" s="201"/>
    </row>
    <row r="8" spans="1:3">
      <c r="A8" s="1"/>
      <c r="B8" s="2"/>
      <c r="C8" s="201"/>
    </row>
    <row r="9" spans="1:3" ht="15.75">
      <c r="A9" s="40"/>
      <c r="B9" s="36" t="s">
        <v>1</v>
      </c>
      <c r="C9" s="202"/>
    </row>
    <row r="10" spans="1:3" ht="15.75">
      <c r="A10" s="40"/>
      <c r="B10" s="231" t="s">
        <v>376</v>
      </c>
      <c r="C10" s="203"/>
    </row>
    <row r="11" spans="1:3" ht="15.75" thickBot="1">
      <c r="A11" s="41"/>
      <c r="B11" s="40"/>
      <c r="C11" s="204"/>
    </row>
    <row r="12" spans="1:3" ht="29.25" customHeight="1" thickBot="1">
      <c r="A12" s="42" t="s">
        <v>2</v>
      </c>
      <c r="B12" s="37" t="s">
        <v>3</v>
      </c>
      <c r="C12" s="205" t="s">
        <v>4</v>
      </c>
    </row>
    <row r="13" spans="1:3" ht="20.25" customHeight="1" thickBot="1">
      <c r="A13" s="43" t="s">
        <v>309</v>
      </c>
      <c r="B13" s="103" t="s">
        <v>5</v>
      </c>
      <c r="C13" s="206">
        <f>SUM(C14+C16+C19+C23+C30)</f>
        <v>1841.1000000000001</v>
      </c>
    </row>
    <row r="14" spans="1:3" ht="19.5" customHeight="1" thickBot="1">
      <c r="A14" s="43" t="s">
        <v>310</v>
      </c>
      <c r="B14" s="103" t="s">
        <v>6</v>
      </c>
      <c r="C14" s="207">
        <f>SUM(C15)</f>
        <v>178</v>
      </c>
    </row>
    <row r="15" spans="1:3" ht="21" customHeight="1" thickBot="1">
      <c r="A15" s="44" t="s">
        <v>311</v>
      </c>
      <c r="B15" s="104" t="s">
        <v>7</v>
      </c>
      <c r="C15" s="208">
        <v>178</v>
      </c>
    </row>
    <row r="16" spans="1:3" ht="19.5" customHeight="1" thickBot="1">
      <c r="A16" s="43" t="s">
        <v>312</v>
      </c>
      <c r="B16" s="103" t="s">
        <v>8</v>
      </c>
      <c r="C16" s="207">
        <f>SUM(C17:C18)</f>
        <v>1136.2</v>
      </c>
    </row>
    <row r="17" spans="1:9" ht="18" customHeight="1" thickBot="1">
      <c r="A17" s="44" t="s">
        <v>313</v>
      </c>
      <c r="B17" s="104" t="s">
        <v>9</v>
      </c>
      <c r="C17" s="208">
        <v>376</v>
      </c>
      <c r="D17" t="s">
        <v>10</v>
      </c>
    </row>
    <row r="18" spans="1:9" ht="17.25" customHeight="1" thickBot="1">
      <c r="A18" s="44" t="s">
        <v>314</v>
      </c>
      <c r="B18" s="104" t="s">
        <v>11</v>
      </c>
      <c r="C18" s="208">
        <v>760.2</v>
      </c>
      <c r="D18" t="s">
        <v>10</v>
      </c>
    </row>
    <row r="19" spans="1:9" ht="18" customHeight="1" thickBot="1">
      <c r="A19" s="43" t="s">
        <v>315</v>
      </c>
      <c r="B19" s="103" t="s">
        <v>12</v>
      </c>
      <c r="C19" s="207">
        <f>C20</f>
        <v>25.9</v>
      </c>
    </row>
    <row r="20" spans="1:9" ht="45.75" thickBot="1">
      <c r="A20" s="44" t="s">
        <v>316</v>
      </c>
      <c r="B20" s="105" t="s">
        <v>13</v>
      </c>
      <c r="C20" s="208">
        <v>25.9</v>
      </c>
    </row>
    <row r="21" spans="1:9" ht="29.25" hidden="1" thickBot="1">
      <c r="A21" s="45" t="s">
        <v>14</v>
      </c>
      <c r="B21" s="106" t="s">
        <v>15</v>
      </c>
      <c r="C21" s="209">
        <v>0</v>
      </c>
    </row>
    <row r="22" spans="1:9" ht="15.75" hidden="1" thickBot="1">
      <c r="A22" s="46" t="s">
        <v>16</v>
      </c>
      <c r="B22" s="107" t="s">
        <v>8</v>
      </c>
      <c r="C22" s="210">
        <v>0</v>
      </c>
    </row>
    <row r="23" spans="1:9" ht="32.25" customHeight="1" thickBot="1">
      <c r="A23" s="43" t="s">
        <v>317</v>
      </c>
      <c r="B23" s="101" t="s">
        <v>17</v>
      </c>
      <c r="C23" s="207">
        <f>C24</f>
        <v>151</v>
      </c>
    </row>
    <row r="24" spans="1:9" ht="75.75" thickBot="1">
      <c r="A24" s="44" t="s">
        <v>318</v>
      </c>
      <c r="B24" s="105" t="s">
        <v>18</v>
      </c>
      <c r="C24" s="97">
        <f>C27</f>
        <v>151</v>
      </c>
      <c r="E24" s="3"/>
    </row>
    <row r="25" spans="1:9" ht="75.75" hidden="1" thickBot="1">
      <c r="A25" s="47" t="s">
        <v>19</v>
      </c>
      <c r="B25" s="108" t="s">
        <v>20</v>
      </c>
      <c r="C25" s="98">
        <v>0</v>
      </c>
    </row>
    <row r="26" spans="1:9" ht="60.75" hidden="1" thickBot="1">
      <c r="A26" s="48" t="s">
        <v>21</v>
      </c>
      <c r="B26" s="109" t="s">
        <v>22</v>
      </c>
      <c r="C26" s="99"/>
    </row>
    <row r="27" spans="1:9" ht="60" customHeight="1" thickBot="1">
      <c r="A27" s="49" t="s">
        <v>319</v>
      </c>
      <c r="B27" s="110" t="s">
        <v>23</v>
      </c>
      <c r="C27" s="97">
        <v>151</v>
      </c>
      <c r="G27" s="3"/>
    </row>
    <row r="28" spans="1:9" ht="45.75" hidden="1" thickBot="1">
      <c r="A28" s="4" t="s">
        <v>24</v>
      </c>
      <c r="B28" s="111" t="s">
        <v>25</v>
      </c>
      <c r="C28" s="211"/>
      <c r="D28" t="s">
        <v>10</v>
      </c>
    </row>
    <row r="29" spans="1:9" ht="75" hidden="1" customHeight="1" thickBot="1">
      <c r="A29" s="50" t="s">
        <v>26</v>
      </c>
      <c r="B29" s="109" t="s">
        <v>291</v>
      </c>
      <c r="C29" s="100"/>
      <c r="D29" t="s">
        <v>10</v>
      </c>
    </row>
    <row r="30" spans="1:9" ht="33.75" customHeight="1" thickBot="1">
      <c r="A30" s="51" t="s">
        <v>320</v>
      </c>
      <c r="B30" s="101" t="s">
        <v>27</v>
      </c>
      <c r="C30" s="207">
        <f>C31+C36</f>
        <v>350</v>
      </c>
      <c r="I30" s="3"/>
    </row>
    <row r="31" spans="1:9" ht="18" customHeight="1" thickBot="1">
      <c r="A31" s="44" t="s">
        <v>28</v>
      </c>
      <c r="B31" s="105" t="s">
        <v>29</v>
      </c>
      <c r="C31" s="97">
        <v>350</v>
      </c>
    </row>
    <row r="32" spans="1:9" ht="15.75" hidden="1" thickBot="1">
      <c r="A32" s="52" t="s">
        <v>30</v>
      </c>
      <c r="B32" s="112" t="s">
        <v>31</v>
      </c>
      <c r="C32" s="98">
        <v>0</v>
      </c>
      <c r="I32" s="5"/>
    </row>
    <row r="33" spans="1:9" ht="17.25" hidden="1" customHeight="1">
      <c r="A33" s="53" t="s">
        <v>32</v>
      </c>
      <c r="B33" s="113" t="s">
        <v>33</v>
      </c>
      <c r="C33" s="212">
        <f>C34+C35</f>
        <v>0</v>
      </c>
      <c r="I33" s="5"/>
    </row>
    <row r="34" spans="1:9" ht="15.75" hidden="1" customHeight="1">
      <c r="A34" s="54" t="s">
        <v>34</v>
      </c>
      <c r="B34" s="112" t="s">
        <v>35</v>
      </c>
      <c r="C34" s="213">
        <v>0</v>
      </c>
    </row>
    <row r="35" spans="1:9" ht="12.75" hidden="1" customHeight="1" thickBot="1">
      <c r="A35" s="55" t="s">
        <v>36</v>
      </c>
      <c r="B35" s="114" t="s">
        <v>37</v>
      </c>
      <c r="C35" s="210">
        <v>0</v>
      </c>
    </row>
    <row r="36" spans="1:9" ht="18.75" hidden="1" customHeight="1" thickBot="1">
      <c r="A36" s="44" t="s">
        <v>341</v>
      </c>
      <c r="B36" s="112" t="s">
        <v>347</v>
      </c>
      <c r="C36" s="214"/>
    </row>
    <row r="37" spans="1:9" ht="22.5" customHeight="1" thickBot="1">
      <c r="A37" s="43" t="s">
        <v>321</v>
      </c>
      <c r="B37" s="101" t="s">
        <v>38</v>
      </c>
      <c r="C37" s="207">
        <f>C38+C48+C47</f>
        <v>3515.1</v>
      </c>
    </row>
    <row r="38" spans="1:9" ht="29.25" thickBot="1">
      <c r="A38" s="51" t="s">
        <v>322</v>
      </c>
      <c r="B38" s="101" t="s">
        <v>39</v>
      </c>
      <c r="C38" s="207">
        <f>C39+C40+C43+C44+C45+C46</f>
        <v>3515.1</v>
      </c>
    </row>
    <row r="39" spans="1:9" ht="32.25" customHeight="1" thickBot="1">
      <c r="A39" s="44" t="s">
        <v>323</v>
      </c>
      <c r="B39" s="105" t="s">
        <v>275</v>
      </c>
      <c r="C39" s="208">
        <v>1551.6</v>
      </c>
      <c r="D39" s="3"/>
    </row>
    <row r="40" spans="1:9" ht="32.25" customHeight="1" thickBot="1">
      <c r="A40" s="56" t="s">
        <v>324</v>
      </c>
      <c r="B40" s="105" t="s">
        <v>292</v>
      </c>
      <c r="C40" s="208">
        <f>C41+C42</f>
        <v>1575.6</v>
      </c>
      <c r="D40" s="3"/>
    </row>
    <row r="41" spans="1:9" ht="20.25" customHeight="1" thickBot="1">
      <c r="A41" s="56" t="s">
        <v>325</v>
      </c>
      <c r="B41" s="105" t="s">
        <v>276</v>
      </c>
      <c r="C41" s="208">
        <v>1575.6</v>
      </c>
    </row>
    <row r="42" spans="1:9" ht="60.75" hidden="1" customHeight="1" thickBot="1">
      <c r="A42" s="56" t="s">
        <v>351</v>
      </c>
      <c r="B42" s="105" t="s">
        <v>350</v>
      </c>
      <c r="C42" s="208">
        <v>0</v>
      </c>
    </row>
    <row r="43" spans="1:9" ht="30.75" hidden="1" thickBot="1">
      <c r="A43" s="44" t="s">
        <v>326</v>
      </c>
      <c r="B43" s="105" t="s">
        <v>277</v>
      </c>
      <c r="C43" s="208">
        <v>0</v>
      </c>
      <c r="G43" s="230"/>
    </row>
    <row r="44" spans="1:9" ht="45.75" customHeight="1" thickBot="1">
      <c r="A44" s="102" t="s">
        <v>327</v>
      </c>
      <c r="B44" s="110" t="s">
        <v>278</v>
      </c>
      <c r="C44" s="208">
        <v>387.9</v>
      </c>
      <c r="G44" s="229"/>
    </row>
    <row r="45" spans="1:9" ht="31.5" hidden="1" customHeight="1" thickBot="1">
      <c r="A45" s="44" t="s">
        <v>328</v>
      </c>
      <c r="B45" s="105" t="s">
        <v>280</v>
      </c>
      <c r="C45" s="208">
        <v>0</v>
      </c>
    </row>
    <row r="46" spans="1:9" ht="60.75" hidden="1" customHeight="1" thickBot="1">
      <c r="A46" s="44" t="s">
        <v>329</v>
      </c>
      <c r="B46" s="110" t="s">
        <v>282</v>
      </c>
      <c r="C46" s="208">
        <v>0</v>
      </c>
    </row>
    <row r="47" spans="1:9" ht="60.75" hidden="1" customHeight="1" thickBot="1">
      <c r="A47" s="57" t="s">
        <v>348</v>
      </c>
      <c r="B47" s="228" t="s">
        <v>349</v>
      </c>
      <c r="C47" s="213">
        <v>0</v>
      </c>
    </row>
    <row r="48" spans="1:9" ht="48.75" hidden="1" customHeight="1" thickBot="1">
      <c r="A48" s="44" t="s">
        <v>330</v>
      </c>
      <c r="B48" s="110" t="s">
        <v>294</v>
      </c>
      <c r="C48" s="208">
        <v>0</v>
      </c>
    </row>
    <row r="49" spans="1:3" ht="15" thickBot="1">
      <c r="A49" s="38" t="s">
        <v>40</v>
      </c>
      <c r="B49" s="39"/>
      <c r="C49" s="207">
        <f>C37+C13</f>
        <v>5356.2</v>
      </c>
    </row>
    <row r="58" spans="1:3">
      <c r="B58" s="6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98425196850393704" right="0.19685039370078741" top="0.78740157480314965" bottom="0.39370078740157483" header="0.51181102362204722" footer="0.51181102362204722"/>
  <pageSetup paperSize="9" scale="88" orientation="portrait" r:id="rId1"/>
  <headerFooter alignWithMargins="0"/>
  <colBreaks count="1" manualBreakCount="1">
    <brk id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>
      <selection activeCell="B34" sqref="B34"/>
    </sheetView>
  </sheetViews>
  <sheetFormatPr defaultRowHeight="12.75"/>
  <cols>
    <col min="1" max="1" width="6" customWidth="1"/>
    <col min="2" max="2" width="26.28515625" customWidth="1"/>
    <col min="3" max="3" width="55.42578125" customWidth="1"/>
  </cols>
  <sheetData>
    <row r="1" spans="1:8">
      <c r="C1" s="21"/>
    </row>
    <row r="2" spans="1:8">
      <c r="A2" s="236" t="s">
        <v>384</v>
      </c>
      <c r="B2" s="236"/>
      <c r="C2" s="236"/>
      <c r="D2" s="20"/>
      <c r="E2" s="20"/>
      <c r="F2" s="20"/>
      <c r="G2" s="20"/>
      <c r="H2" s="20"/>
    </row>
    <row r="3" spans="1:8">
      <c r="A3" s="236" t="s">
        <v>357</v>
      </c>
      <c r="B3" s="236"/>
      <c r="C3" s="236"/>
      <c r="D3" s="20"/>
      <c r="E3" s="20"/>
      <c r="F3" s="20"/>
      <c r="G3" s="20"/>
      <c r="H3" s="20"/>
    </row>
    <row r="4" spans="1:8">
      <c r="A4" s="236" t="s">
        <v>269</v>
      </c>
      <c r="B4" s="236"/>
      <c r="C4" s="236"/>
      <c r="D4" s="20"/>
      <c r="E4" s="20"/>
      <c r="F4" s="20"/>
      <c r="G4" s="20"/>
      <c r="H4" s="20"/>
    </row>
    <row r="5" spans="1:8">
      <c r="A5" s="232" t="s">
        <v>377</v>
      </c>
      <c r="B5" s="232"/>
      <c r="C5" s="232"/>
      <c r="D5" s="20"/>
      <c r="E5" s="20"/>
      <c r="F5" s="20"/>
      <c r="G5" s="20"/>
      <c r="H5" s="20"/>
    </row>
    <row r="6" spans="1:8">
      <c r="A6" s="20"/>
      <c r="B6" s="20"/>
      <c r="C6" s="20"/>
      <c r="D6" s="20"/>
      <c r="E6" s="20"/>
      <c r="F6" s="20"/>
      <c r="G6" s="20"/>
      <c r="H6" s="20"/>
    </row>
    <row r="7" spans="1:8" ht="15.75">
      <c r="A7" s="235" t="s">
        <v>270</v>
      </c>
      <c r="B7" s="235"/>
      <c r="C7" s="235"/>
      <c r="D7" s="20"/>
      <c r="E7" s="20"/>
      <c r="F7" s="20"/>
      <c r="G7" s="20"/>
      <c r="H7" s="20"/>
    </row>
    <row r="8" spans="1:8" ht="15.75">
      <c r="A8" s="235" t="s">
        <v>271</v>
      </c>
      <c r="B8" s="235"/>
      <c r="C8" s="235"/>
      <c r="D8" s="20"/>
      <c r="E8" s="20"/>
      <c r="F8" s="20"/>
      <c r="G8" s="20"/>
      <c r="H8" s="20"/>
    </row>
    <row r="9" spans="1:8" ht="15.75">
      <c r="A9" s="235" t="s">
        <v>308</v>
      </c>
      <c r="B9" s="235"/>
      <c r="C9" s="235"/>
      <c r="D9" s="20"/>
      <c r="E9" s="20"/>
      <c r="F9" s="20"/>
      <c r="G9" s="20"/>
      <c r="H9" s="20"/>
    </row>
    <row r="10" spans="1:8" ht="15.75">
      <c r="A10" s="20"/>
      <c r="B10" s="20"/>
      <c r="C10" s="22"/>
      <c r="D10" s="20"/>
      <c r="E10" s="20"/>
      <c r="F10" s="20"/>
      <c r="G10" s="20"/>
      <c r="H10" s="20"/>
    </row>
    <row r="11" spans="1:8" ht="13.5" thickBot="1">
      <c r="A11" s="20"/>
      <c r="B11" s="20"/>
      <c r="C11" s="20"/>
      <c r="D11" s="20"/>
      <c r="E11" s="20"/>
      <c r="F11" s="20"/>
      <c r="G11" s="20"/>
      <c r="H11" s="20"/>
    </row>
    <row r="12" spans="1:8" ht="39" thickBot="1">
      <c r="A12" s="35" t="s">
        <v>272</v>
      </c>
      <c r="B12" s="35" t="s">
        <v>273</v>
      </c>
      <c r="C12" s="35" t="s">
        <v>274</v>
      </c>
      <c r="D12" s="20"/>
      <c r="E12" s="20"/>
      <c r="F12" s="20"/>
      <c r="G12" s="20"/>
      <c r="H12" s="20"/>
    </row>
    <row r="13" spans="1:8" ht="26.25" thickBot="1">
      <c r="A13" s="24">
        <v>815</v>
      </c>
      <c r="B13" s="25" t="s">
        <v>260</v>
      </c>
      <c r="C13" s="23" t="s">
        <v>259</v>
      </c>
      <c r="D13" s="20"/>
      <c r="E13" s="20"/>
      <c r="F13" s="20"/>
      <c r="G13" s="20"/>
      <c r="H13" s="20"/>
    </row>
    <row r="14" spans="1:8" ht="26.25" thickBot="1">
      <c r="A14" s="24">
        <v>815</v>
      </c>
      <c r="B14" s="25" t="s">
        <v>268</v>
      </c>
      <c r="C14" s="23" t="s">
        <v>267</v>
      </c>
      <c r="D14" s="20"/>
      <c r="E14" s="20"/>
      <c r="F14" s="20"/>
      <c r="G14" s="20"/>
      <c r="H14" s="20"/>
    </row>
    <row r="15" spans="1:8">
      <c r="A15" s="20"/>
      <c r="B15" s="20"/>
      <c r="C15" s="20"/>
      <c r="D15" s="20"/>
      <c r="E15" s="20"/>
      <c r="F15" s="20"/>
      <c r="G15" s="20"/>
      <c r="H15" s="20"/>
    </row>
    <row r="16" spans="1:8">
      <c r="A16" s="20"/>
      <c r="B16" s="20"/>
      <c r="C16" s="20"/>
      <c r="D16" s="20"/>
      <c r="E16" s="20"/>
      <c r="F16" s="20"/>
      <c r="G16" s="20"/>
      <c r="H16" s="20"/>
    </row>
    <row r="17" spans="1:8">
      <c r="A17" s="20"/>
      <c r="B17" s="20"/>
      <c r="C17" s="20"/>
      <c r="D17" s="20"/>
      <c r="E17" s="20"/>
      <c r="F17" s="20"/>
      <c r="G17" s="20"/>
      <c r="H17" s="20"/>
    </row>
    <row r="18" spans="1:8">
      <c r="A18" s="20"/>
      <c r="B18" s="20"/>
      <c r="C18" s="20"/>
      <c r="D18" s="20"/>
      <c r="E18" s="20"/>
      <c r="F18" s="20"/>
      <c r="G18" s="20"/>
      <c r="H18" s="20"/>
    </row>
    <row r="19" spans="1:8">
      <c r="A19" s="20"/>
      <c r="B19" s="20"/>
      <c r="C19" s="20"/>
      <c r="D19" s="20"/>
      <c r="E19" s="20"/>
      <c r="F19" s="20"/>
      <c r="G19" s="20"/>
      <c r="H19" s="20"/>
    </row>
    <row r="20" spans="1:8">
      <c r="A20" s="20"/>
      <c r="B20" s="20"/>
      <c r="C20" s="20"/>
      <c r="D20" s="20"/>
      <c r="E20" s="20"/>
      <c r="F20" s="20"/>
      <c r="G20" s="20"/>
      <c r="H20" s="20"/>
    </row>
    <row r="21" spans="1:8">
      <c r="A21" s="20"/>
      <c r="B21" s="20"/>
      <c r="C21" s="20"/>
      <c r="D21" s="20"/>
      <c r="E21" s="20"/>
      <c r="F21" s="20"/>
      <c r="G21" s="20"/>
      <c r="H21" s="20"/>
    </row>
    <row r="22" spans="1:8">
      <c r="A22" s="20"/>
      <c r="B22" s="20"/>
      <c r="C22" s="20"/>
      <c r="D22" s="20"/>
      <c r="E22" s="20"/>
      <c r="F22" s="20"/>
      <c r="G22" s="20"/>
      <c r="H22" s="20"/>
    </row>
    <row r="23" spans="1:8">
      <c r="A23" s="20"/>
      <c r="B23" s="20"/>
      <c r="C23" s="20"/>
      <c r="D23" s="20"/>
      <c r="E23" s="20"/>
      <c r="F23" s="20"/>
      <c r="G23" s="20"/>
      <c r="H23" s="20"/>
    </row>
    <row r="24" spans="1:8">
      <c r="A24" s="20"/>
      <c r="B24" s="20"/>
      <c r="C24" s="20"/>
      <c r="D24" s="20"/>
      <c r="E24" s="20"/>
      <c r="F24" s="20"/>
      <c r="G24" s="20"/>
      <c r="H24" s="20"/>
    </row>
    <row r="25" spans="1:8">
      <c r="A25" s="20"/>
      <c r="B25" s="20"/>
      <c r="C25" s="20"/>
      <c r="D25" s="20"/>
      <c r="E25" s="20"/>
      <c r="F25" s="20"/>
      <c r="G25" s="20"/>
      <c r="H25" s="20"/>
    </row>
    <row r="26" spans="1:8">
      <c r="A26" s="20"/>
      <c r="B26" s="20"/>
      <c r="C26" s="20"/>
      <c r="D26" s="20"/>
      <c r="E26" s="20"/>
      <c r="F26" s="20"/>
      <c r="G26" s="20"/>
      <c r="H26" s="20"/>
    </row>
    <row r="27" spans="1:8">
      <c r="A27" s="20"/>
      <c r="B27" s="20"/>
      <c r="C27" s="20"/>
      <c r="D27" s="20"/>
      <c r="E27" s="20"/>
      <c r="F27" s="20"/>
      <c r="G27" s="20"/>
      <c r="H27" s="20"/>
    </row>
    <row r="28" spans="1:8">
      <c r="A28" s="20"/>
      <c r="B28" s="20"/>
      <c r="C28" s="20"/>
      <c r="D28" s="20"/>
      <c r="E28" s="20"/>
      <c r="F28" s="20"/>
      <c r="G28" s="20"/>
      <c r="H28" s="20"/>
    </row>
    <row r="29" spans="1:8">
      <c r="A29" s="20"/>
      <c r="B29" s="20"/>
      <c r="C29" s="20"/>
      <c r="D29" s="20"/>
      <c r="E29" s="20"/>
      <c r="F29" s="20"/>
      <c r="G29" s="20"/>
      <c r="H29" s="20"/>
    </row>
    <row r="30" spans="1:8">
      <c r="A30" s="20"/>
      <c r="B30" s="20"/>
      <c r="C30" s="20"/>
      <c r="D30" s="20"/>
      <c r="E30" s="20"/>
      <c r="F30" s="20"/>
      <c r="G30" s="20"/>
      <c r="H30" s="20"/>
    </row>
  </sheetData>
  <mergeCells count="7">
    <mergeCell ref="A7:C7"/>
    <mergeCell ref="A8:C8"/>
    <mergeCell ref="A9:C9"/>
    <mergeCell ref="A2:C2"/>
    <mergeCell ref="A3:C3"/>
    <mergeCell ref="A4:C4"/>
    <mergeCell ref="A5:C5"/>
  </mergeCells>
  <phoneticPr fontId="11" type="noConversion"/>
  <pageMargins left="0.98425196850393704" right="0.19685039370078741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workbookViewId="0">
      <selection activeCell="E11" sqref="E11"/>
    </sheetView>
  </sheetViews>
  <sheetFormatPr defaultRowHeight="12.75"/>
  <cols>
    <col min="1" max="1" width="53" customWidth="1"/>
    <col min="2" max="2" width="23.5703125" customWidth="1"/>
    <col min="3" max="3" width="12.5703125" customWidth="1"/>
  </cols>
  <sheetData>
    <row r="2" spans="1:6">
      <c r="A2" s="232" t="s">
        <v>374</v>
      </c>
      <c r="B2" s="232"/>
      <c r="C2" s="232"/>
      <c r="D2" s="20"/>
      <c r="E2" s="20"/>
      <c r="F2" s="20"/>
    </row>
    <row r="3" spans="1:6">
      <c r="A3" s="232" t="s">
        <v>358</v>
      </c>
      <c r="B3" s="232"/>
      <c r="C3" s="232"/>
      <c r="D3" s="20"/>
      <c r="E3" s="20"/>
      <c r="F3" s="20"/>
    </row>
    <row r="4" spans="1:6">
      <c r="A4" s="232" t="s">
        <v>0</v>
      </c>
      <c r="B4" s="232"/>
      <c r="C4" s="232"/>
      <c r="D4" s="20"/>
      <c r="E4" s="20"/>
      <c r="F4" s="20"/>
    </row>
    <row r="5" spans="1:6">
      <c r="A5" s="232" t="s">
        <v>377</v>
      </c>
      <c r="B5" s="232"/>
      <c r="C5" s="232"/>
      <c r="D5" s="20"/>
      <c r="E5" s="20"/>
      <c r="F5" s="20"/>
    </row>
    <row r="6" spans="1:6">
      <c r="A6" s="20"/>
      <c r="B6" s="20"/>
      <c r="C6" s="20"/>
      <c r="D6" s="20"/>
      <c r="E6" s="20"/>
      <c r="F6" s="20"/>
    </row>
    <row r="7" spans="1:6" ht="15.75">
      <c r="A7" s="237" t="s">
        <v>247</v>
      </c>
      <c r="B7" s="237"/>
      <c r="C7" s="237"/>
      <c r="D7" s="20"/>
      <c r="E7" s="20"/>
      <c r="F7" s="20"/>
    </row>
    <row r="8" spans="1:6" ht="15.75">
      <c r="A8" s="235" t="s">
        <v>378</v>
      </c>
      <c r="B8" s="235"/>
      <c r="C8" s="235"/>
      <c r="D8" s="20"/>
      <c r="E8" s="20"/>
      <c r="F8" s="20"/>
    </row>
    <row r="9" spans="1:6">
      <c r="A9" s="20"/>
      <c r="B9" s="20"/>
      <c r="C9" s="20"/>
      <c r="D9" s="20"/>
      <c r="E9" s="20"/>
      <c r="F9" s="20"/>
    </row>
    <row r="10" spans="1:6" ht="13.5" thickBot="1">
      <c r="A10" s="20"/>
      <c r="B10" s="20"/>
      <c r="C10" s="20"/>
      <c r="D10" s="20"/>
      <c r="E10" s="20"/>
      <c r="F10" s="20"/>
    </row>
    <row r="11" spans="1:6" ht="26.25" thickBot="1">
      <c r="A11" s="33" t="s">
        <v>248</v>
      </c>
      <c r="B11" s="34" t="s">
        <v>249</v>
      </c>
      <c r="C11" s="34" t="s">
        <v>250</v>
      </c>
      <c r="D11" s="20"/>
      <c r="E11" s="20"/>
      <c r="F11" s="20"/>
    </row>
    <row r="12" spans="1:6" ht="26.25" thickBot="1">
      <c r="A12" s="30" t="s">
        <v>251</v>
      </c>
      <c r="B12" s="25" t="s">
        <v>252</v>
      </c>
      <c r="C12" s="32">
        <f>C13+C17</f>
        <v>3.999999999996362E-2</v>
      </c>
      <c r="D12" s="20"/>
      <c r="E12" s="20"/>
      <c r="F12" s="20"/>
    </row>
    <row r="13" spans="1:6" ht="13.5" thickBot="1">
      <c r="A13" s="31" t="s">
        <v>253</v>
      </c>
      <c r="B13" s="25" t="s">
        <v>254</v>
      </c>
      <c r="C13" s="32">
        <f>C14</f>
        <v>-5356.2</v>
      </c>
      <c r="D13" s="20"/>
      <c r="E13" s="20"/>
      <c r="F13" s="20"/>
    </row>
    <row r="14" spans="1:6" ht="13.5" thickBot="1">
      <c r="A14" s="30" t="s">
        <v>255</v>
      </c>
      <c r="B14" s="25" t="s">
        <v>256</v>
      </c>
      <c r="C14" s="32">
        <f>C15</f>
        <v>-5356.2</v>
      </c>
      <c r="D14" s="20"/>
      <c r="E14" s="20"/>
      <c r="F14" s="20"/>
    </row>
    <row r="15" spans="1:6" ht="13.5" thickBot="1">
      <c r="A15" s="31" t="s">
        <v>257</v>
      </c>
      <c r="B15" s="25" t="s">
        <v>258</v>
      </c>
      <c r="C15" s="32">
        <f>C16</f>
        <v>-5356.2</v>
      </c>
      <c r="D15" s="20"/>
      <c r="E15" s="20"/>
      <c r="F15" s="20"/>
    </row>
    <row r="16" spans="1:6" ht="26.25" thickBot="1">
      <c r="A16" s="30" t="s">
        <v>259</v>
      </c>
      <c r="B16" s="25" t="s">
        <v>260</v>
      </c>
      <c r="C16" s="32">
        <f>-'1'!C49</f>
        <v>-5356.2</v>
      </c>
      <c r="D16" s="20"/>
      <c r="E16" s="20"/>
      <c r="F16" s="20"/>
    </row>
    <row r="17" spans="1:6" ht="13.5" thickBot="1">
      <c r="A17" s="30" t="s">
        <v>261</v>
      </c>
      <c r="B17" s="25" t="s">
        <v>262</v>
      </c>
      <c r="C17" s="32">
        <f>C18</f>
        <v>5356.24</v>
      </c>
      <c r="D17" s="20"/>
      <c r="E17" s="20"/>
      <c r="F17" s="20"/>
    </row>
    <row r="18" spans="1:6" ht="13.5" thickBot="1">
      <c r="A18" s="30" t="s">
        <v>263</v>
      </c>
      <c r="B18" s="25" t="s">
        <v>264</v>
      </c>
      <c r="C18" s="32">
        <f>C19</f>
        <v>5356.24</v>
      </c>
      <c r="D18" s="20"/>
      <c r="E18" s="20"/>
      <c r="F18" s="20"/>
    </row>
    <row r="19" spans="1:6" ht="13.5" thickBot="1">
      <c r="A19" s="30" t="s">
        <v>265</v>
      </c>
      <c r="B19" s="25" t="s">
        <v>266</v>
      </c>
      <c r="C19" s="32">
        <f>C20</f>
        <v>5356.24</v>
      </c>
      <c r="D19" s="20"/>
      <c r="E19" s="20"/>
      <c r="F19" s="20"/>
    </row>
    <row r="20" spans="1:6" ht="26.25" thickBot="1">
      <c r="A20" s="30" t="s">
        <v>267</v>
      </c>
      <c r="B20" s="25" t="s">
        <v>268</v>
      </c>
      <c r="C20" s="32">
        <f>'5'!D47</f>
        <v>5356.24</v>
      </c>
      <c r="D20" s="20"/>
      <c r="E20" s="20"/>
      <c r="F20" s="20"/>
    </row>
    <row r="21" spans="1:6">
      <c r="A21" s="20"/>
      <c r="B21" s="20"/>
      <c r="C21" s="20"/>
      <c r="D21" s="20"/>
      <c r="E21" s="20"/>
      <c r="F21" s="20"/>
    </row>
    <row r="22" spans="1:6">
      <c r="A22" s="20"/>
      <c r="B22" s="20"/>
      <c r="C22" s="20"/>
      <c r="D22" s="20"/>
      <c r="E22" s="20"/>
      <c r="F22" s="20"/>
    </row>
    <row r="23" spans="1:6">
      <c r="A23" s="20"/>
      <c r="B23" s="20"/>
      <c r="C23" s="20"/>
      <c r="D23" s="20"/>
      <c r="E23" s="20"/>
      <c r="F23" s="20"/>
    </row>
    <row r="24" spans="1:6">
      <c r="A24" s="20"/>
      <c r="B24" s="20"/>
      <c r="C24" s="20"/>
      <c r="D24" s="20"/>
      <c r="E24" s="20"/>
      <c r="F24" s="20"/>
    </row>
    <row r="25" spans="1:6">
      <c r="A25" s="20"/>
      <c r="B25" s="20"/>
      <c r="C25" s="20"/>
      <c r="D25" s="20"/>
      <c r="E25" s="20"/>
      <c r="F25" s="20"/>
    </row>
    <row r="26" spans="1:6">
      <c r="A26" s="20"/>
      <c r="B26" s="20"/>
      <c r="C26" s="20"/>
      <c r="D26" s="20"/>
      <c r="E26" s="20"/>
      <c r="F26" s="20"/>
    </row>
    <row r="27" spans="1:6">
      <c r="A27" s="20"/>
      <c r="B27" s="20"/>
      <c r="C27" s="20"/>
      <c r="D27" s="20"/>
      <c r="E27" s="20"/>
      <c r="F27" s="20"/>
    </row>
    <row r="28" spans="1:6">
      <c r="A28" s="20"/>
      <c r="B28" s="20"/>
      <c r="C28" s="20"/>
      <c r="D28" s="20"/>
      <c r="E28" s="20"/>
      <c r="F28" s="20"/>
    </row>
    <row r="29" spans="1:6">
      <c r="A29" s="20"/>
      <c r="B29" s="20"/>
      <c r="C29" s="20"/>
      <c r="D29" s="20"/>
      <c r="E29" s="20"/>
      <c r="F29" s="20"/>
    </row>
    <row r="30" spans="1:6">
      <c r="A30" s="20"/>
      <c r="B30" s="20"/>
      <c r="C30" s="20"/>
      <c r="D30" s="20"/>
      <c r="E30" s="20"/>
      <c r="F30" s="20"/>
    </row>
    <row r="31" spans="1:6">
      <c r="A31" s="20"/>
      <c r="B31" s="20"/>
      <c r="C31" s="20"/>
      <c r="D31" s="20"/>
      <c r="E31" s="20"/>
      <c r="F31" s="20"/>
    </row>
    <row r="32" spans="1:6">
      <c r="A32" s="20"/>
      <c r="B32" s="20"/>
      <c r="C32" s="20"/>
      <c r="D32" s="20"/>
      <c r="E32" s="20"/>
      <c r="F32" s="20"/>
    </row>
    <row r="33" spans="1:6">
      <c r="A33" s="20"/>
      <c r="B33" s="20"/>
      <c r="C33" s="20"/>
      <c r="D33" s="20"/>
      <c r="E33" s="20"/>
      <c r="F33" s="20"/>
    </row>
    <row r="34" spans="1:6">
      <c r="A34" s="20"/>
      <c r="B34" s="20"/>
      <c r="C34" s="20"/>
      <c r="D34" s="20"/>
      <c r="E34" s="20"/>
      <c r="F34" s="20"/>
    </row>
  </sheetData>
  <mergeCells count="6">
    <mergeCell ref="A7:C7"/>
    <mergeCell ref="A8:C8"/>
    <mergeCell ref="A2:C2"/>
    <mergeCell ref="A3:C3"/>
    <mergeCell ref="A4:C4"/>
    <mergeCell ref="A5:C5"/>
  </mergeCells>
  <phoneticPr fontId="11" type="noConversion"/>
  <pageMargins left="0.98425196850393704" right="0.2755905511811023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="80" zoomScaleNormal="80" workbookViewId="0">
      <selection activeCell="E11" sqref="E11"/>
    </sheetView>
  </sheetViews>
  <sheetFormatPr defaultRowHeight="12.75"/>
  <cols>
    <col min="1" max="1" width="64.7109375" style="12" customWidth="1"/>
    <col min="2" max="2" width="11.7109375" customWidth="1"/>
    <col min="3" max="3" width="13.28515625" customWidth="1"/>
    <col min="4" max="4" width="19.7109375" customWidth="1"/>
  </cols>
  <sheetData>
    <row r="1" spans="1:5">
      <c r="D1" s="21"/>
    </row>
    <row r="2" spans="1:5" ht="15.75">
      <c r="A2" s="240" t="s">
        <v>373</v>
      </c>
      <c r="B2" s="240"/>
      <c r="C2" s="240"/>
      <c r="D2" s="240"/>
      <c r="E2" s="7"/>
    </row>
    <row r="3" spans="1:5" ht="15.75">
      <c r="A3" s="241" t="s">
        <v>359</v>
      </c>
      <c r="B3" s="241"/>
      <c r="C3" s="241"/>
      <c r="D3" s="241"/>
      <c r="E3" s="9"/>
    </row>
    <row r="4" spans="1:5" ht="15.75">
      <c r="A4" s="241" t="s">
        <v>0</v>
      </c>
      <c r="B4" s="241"/>
      <c r="C4" s="241"/>
      <c r="D4" s="241"/>
      <c r="E4" s="9"/>
    </row>
    <row r="5" spans="1:5" ht="15.75">
      <c r="A5" s="242" t="s">
        <v>377</v>
      </c>
      <c r="B5" s="242"/>
      <c r="C5" s="242"/>
      <c r="D5" s="242"/>
      <c r="E5" s="11"/>
    </row>
    <row r="6" spans="1:5">
      <c r="A6" s="10"/>
      <c r="B6" s="10"/>
      <c r="C6" s="10"/>
      <c r="D6" s="10"/>
      <c r="E6" s="11"/>
    </row>
    <row r="7" spans="1:5">
      <c r="A7" s="10"/>
      <c r="B7" s="10"/>
      <c r="C7" s="10"/>
      <c r="D7" s="10"/>
      <c r="E7" s="11"/>
    </row>
    <row r="8" spans="1:5" ht="18.75">
      <c r="A8" s="13"/>
      <c r="B8" s="14"/>
      <c r="C8" s="14"/>
      <c r="D8" s="15"/>
    </row>
    <row r="9" spans="1:5" ht="18.75">
      <c r="A9" s="238" t="s">
        <v>379</v>
      </c>
      <c r="B9" s="238"/>
      <c r="C9" s="238"/>
      <c r="D9" s="238"/>
    </row>
    <row r="10" spans="1:5" ht="18.75">
      <c r="A10" s="238" t="s">
        <v>41</v>
      </c>
      <c r="B10" s="238"/>
      <c r="C10" s="238"/>
      <c r="D10" s="238"/>
    </row>
    <row r="11" spans="1:5" ht="18.75">
      <c r="A11" s="239" t="s">
        <v>42</v>
      </c>
      <c r="B11" s="239"/>
      <c r="C11" s="239"/>
      <c r="D11" s="239"/>
    </row>
    <row r="12" spans="1:5" ht="18.75">
      <c r="A12" s="16"/>
      <c r="B12" s="16"/>
      <c r="C12" s="16"/>
      <c r="D12" s="16"/>
    </row>
    <row r="13" spans="1:5" ht="18.75">
      <c r="A13" s="16"/>
      <c r="B13" s="16"/>
      <c r="C13" s="16"/>
      <c r="D13" s="16"/>
    </row>
    <row r="14" spans="1:5" ht="18.75" thickBot="1">
      <c r="A14" s="26"/>
      <c r="B14" s="27"/>
      <c r="C14" s="27"/>
      <c r="D14" s="28"/>
    </row>
    <row r="15" spans="1:5" ht="38.25" thickBot="1">
      <c r="A15" s="160" t="s">
        <v>43</v>
      </c>
      <c r="B15" s="188" t="s">
        <v>44</v>
      </c>
      <c r="C15" s="188" t="s">
        <v>45</v>
      </c>
      <c r="D15" s="161" t="s">
        <v>46</v>
      </c>
    </row>
    <row r="16" spans="1:5" ht="19.5" thickBot="1">
      <c r="A16" s="160">
        <v>1</v>
      </c>
      <c r="B16" s="162">
        <v>2</v>
      </c>
      <c r="C16" s="162">
        <v>3</v>
      </c>
      <c r="D16" s="162">
        <v>6</v>
      </c>
    </row>
    <row r="17" spans="1:4" ht="19.5" thickBot="1">
      <c r="A17" s="163" t="s">
        <v>47</v>
      </c>
      <c r="B17" s="164" t="s">
        <v>48</v>
      </c>
      <c r="C17" s="159"/>
      <c r="D17" s="165">
        <f>D18+D19+D20+D24</f>
        <v>3023.94</v>
      </c>
    </row>
    <row r="18" spans="1:4" ht="38.25" customHeight="1" thickBot="1">
      <c r="A18" s="168" t="s">
        <v>49</v>
      </c>
      <c r="B18" s="166" t="s">
        <v>48</v>
      </c>
      <c r="C18" s="166" t="s">
        <v>50</v>
      </c>
      <c r="D18" s="167">
        <v>546.84</v>
      </c>
    </row>
    <row r="19" spans="1:4" ht="61.5" customHeight="1" thickBot="1">
      <c r="A19" s="168" t="s">
        <v>51</v>
      </c>
      <c r="B19" s="166" t="s">
        <v>48</v>
      </c>
      <c r="C19" s="166" t="s">
        <v>52</v>
      </c>
      <c r="D19" s="167">
        <v>2467.1</v>
      </c>
    </row>
    <row r="20" spans="1:4" ht="59.25" hidden="1" customHeight="1" thickBot="1">
      <c r="A20" s="169" t="s">
        <v>53</v>
      </c>
      <c r="B20" s="166" t="s">
        <v>48</v>
      </c>
      <c r="C20" s="166" t="s">
        <v>54</v>
      </c>
      <c r="D20" s="167">
        <v>0</v>
      </c>
    </row>
    <row r="21" spans="1:4" ht="23.25" hidden="1" customHeight="1" thickBot="1">
      <c r="A21" s="170" t="s">
        <v>55</v>
      </c>
      <c r="B21" s="166" t="s">
        <v>48</v>
      </c>
      <c r="C21" s="166" t="s">
        <v>56</v>
      </c>
      <c r="D21" s="167"/>
    </row>
    <row r="22" spans="1:4" ht="23.25" hidden="1" customHeight="1" thickBot="1">
      <c r="A22" s="170" t="s">
        <v>57</v>
      </c>
      <c r="B22" s="166" t="s">
        <v>48</v>
      </c>
      <c r="C22" s="166" t="s">
        <v>58</v>
      </c>
      <c r="D22" s="167">
        <f>'[1]ведомств ПРИЛ №7'!G65</f>
        <v>0</v>
      </c>
    </row>
    <row r="23" spans="1:4" ht="21.75" hidden="1" customHeight="1" thickBot="1">
      <c r="A23" s="171" t="s">
        <v>57</v>
      </c>
      <c r="B23" s="166" t="s">
        <v>48</v>
      </c>
      <c r="C23" s="166" t="s">
        <v>58</v>
      </c>
      <c r="D23" s="167">
        <v>0</v>
      </c>
    </row>
    <row r="24" spans="1:4" ht="21.75" customHeight="1" thickBot="1">
      <c r="A24" s="171" t="s">
        <v>55</v>
      </c>
      <c r="B24" s="166" t="s">
        <v>48</v>
      </c>
      <c r="C24" s="166" t="s">
        <v>56</v>
      </c>
      <c r="D24" s="167">
        <v>10</v>
      </c>
    </row>
    <row r="25" spans="1:4" ht="23.25" customHeight="1" thickBot="1">
      <c r="A25" s="172" t="s">
        <v>59</v>
      </c>
      <c r="B25" s="173" t="s">
        <v>50</v>
      </c>
      <c r="C25" s="173"/>
      <c r="D25" s="174">
        <f>D26</f>
        <v>387.9</v>
      </c>
    </row>
    <row r="26" spans="1:4" ht="27.75" customHeight="1" thickBot="1">
      <c r="A26" s="168" t="s">
        <v>60</v>
      </c>
      <c r="B26" s="166" t="s">
        <v>50</v>
      </c>
      <c r="C26" s="166" t="s">
        <v>61</v>
      </c>
      <c r="D26" s="167">
        <v>387.9</v>
      </c>
    </row>
    <row r="27" spans="1:4" ht="18.75" hidden="1" customHeight="1" thickBot="1">
      <c r="A27" s="168" t="s">
        <v>62</v>
      </c>
      <c r="B27" s="173" t="s">
        <v>61</v>
      </c>
      <c r="C27" s="166"/>
      <c r="D27" s="167">
        <v>0</v>
      </c>
    </row>
    <row r="28" spans="1:4" ht="18.75" hidden="1" customHeight="1" thickBot="1">
      <c r="A28" s="168" t="s">
        <v>63</v>
      </c>
      <c r="B28" s="166" t="s">
        <v>61</v>
      </c>
      <c r="C28" s="166" t="s">
        <v>64</v>
      </c>
      <c r="D28" s="167">
        <v>0</v>
      </c>
    </row>
    <row r="29" spans="1:4" ht="0.75" hidden="1" customHeight="1">
      <c r="A29" s="175" t="s">
        <v>65</v>
      </c>
      <c r="B29" s="166" t="s">
        <v>52</v>
      </c>
      <c r="C29" s="166"/>
      <c r="D29" s="167">
        <f>D30+D34</f>
        <v>10</v>
      </c>
    </row>
    <row r="30" spans="1:4" ht="19.5" hidden="1" customHeight="1">
      <c r="A30" s="175" t="s">
        <v>66</v>
      </c>
      <c r="B30" s="166" t="s">
        <v>52</v>
      </c>
      <c r="C30" s="166" t="s">
        <v>67</v>
      </c>
      <c r="D30" s="167"/>
    </row>
    <row r="31" spans="1:4" ht="36.75" customHeight="1" thickBot="1">
      <c r="A31" s="222" t="s">
        <v>62</v>
      </c>
      <c r="B31" s="173" t="s">
        <v>61</v>
      </c>
      <c r="C31" s="166"/>
      <c r="D31" s="174">
        <f>D32</f>
        <v>50</v>
      </c>
    </row>
    <row r="32" spans="1:4" ht="19.5" customHeight="1" thickBot="1">
      <c r="A32" s="175" t="s">
        <v>63</v>
      </c>
      <c r="B32" s="166" t="s">
        <v>61</v>
      </c>
      <c r="C32" s="166" t="s">
        <v>64</v>
      </c>
      <c r="D32" s="167">
        <v>50</v>
      </c>
    </row>
    <row r="33" spans="1:6" ht="21.75" customHeight="1" thickBot="1">
      <c r="A33" s="176" t="s">
        <v>340</v>
      </c>
      <c r="B33" s="173" t="s">
        <v>52</v>
      </c>
      <c r="C33" s="173"/>
      <c r="D33" s="174">
        <f>D34</f>
        <v>10</v>
      </c>
    </row>
    <row r="34" spans="1:6" ht="21" customHeight="1" thickBot="1">
      <c r="A34" s="175" t="s">
        <v>68</v>
      </c>
      <c r="B34" s="166" t="s">
        <v>52</v>
      </c>
      <c r="C34" s="166" t="s">
        <v>69</v>
      </c>
      <c r="D34" s="167">
        <v>10</v>
      </c>
    </row>
    <row r="35" spans="1:6" ht="18" customHeight="1" thickBot="1">
      <c r="A35" s="172" t="s">
        <v>70</v>
      </c>
      <c r="B35" s="173" t="s">
        <v>71</v>
      </c>
      <c r="C35" s="177"/>
      <c r="D35" s="174">
        <f>D36+D37+D38+D39</f>
        <v>880.40000000000009</v>
      </c>
    </row>
    <row r="36" spans="1:6" ht="21.75" hidden="1" customHeight="1" thickBot="1">
      <c r="A36" s="168" t="s">
        <v>72</v>
      </c>
      <c r="B36" s="166" t="s">
        <v>71</v>
      </c>
      <c r="C36" s="166" t="s">
        <v>48</v>
      </c>
      <c r="D36" s="178">
        <v>0</v>
      </c>
    </row>
    <row r="37" spans="1:6" ht="19.5" thickBot="1">
      <c r="A37" s="168" t="s">
        <v>73</v>
      </c>
      <c r="B37" s="166" t="s">
        <v>71</v>
      </c>
      <c r="C37" s="166" t="s">
        <v>50</v>
      </c>
      <c r="D37" s="167">
        <v>125.7</v>
      </c>
    </row>
    <row r="38" spans="1:6" ht="19.5" thickBot="1">
      <c r="A38" s="168" t="s">
        <v>74</v>
      </c>
      <c r="B38" s="166" t="s">
        <v>71</v>
      </c>
      <c r="C38" s="166" t="s">
        <v>61</v>
      </c>
      <c r="D38" s="167">
        <v>754.7</v>
      </c>
    </row>
    <row r="39" spans="1:6" ht="36.75" hidden="1" customHeight="1" thickBot="1">
      <c r="A39" s="168" t="s">
        <v>285</v>
      </c>
      <c r="B39" s="166" t="s">
        <v>71</v>
      </c>
      <c r="C39" s="166" t="s">
        <v>71</v>
      </c>
      <c r="D39" s="167">
        <v>0</v>
      </c>
    </row>
    <row r="40" spans="1:6" ht="19.5" thickBot="1">
      <c r="A40" s="172" t="s">
        <v>75</v>
      </c>
      <c r="B40" s="173" t="s">
        <v>76</v>
      </c>
      <c r="C40" s="173"/>
      <c r="D40" s="179">
        <f>D41</f>
        <v>894.3</v>
      </c>
    </row>
    <row r="41" spans="1:6" ht="19.5" thickBot="1">
      <c r="A41" s="168" t="s">
        <v>77</v>
      </c>
      <c r="B41" s="166" t="s">
        <v>76</v>
      </c>
      <c r="C41" s="166" t="s">
        <v>48</v>
      </c>
      <c r="D41" s="178">
        <v>894.3</v>
      </c>
    </row>
    <row r="42" spans="1:6" ht="19.5" thickBot="1">
      <c r="A42" s="180" t="s">
        <v>78</v>
      </c>
      <c r="B42" s="181">
        <v>10</v>
      </c>
      <c r="C42" s="181"/>
      <c r="D42" s="182">
        <f>D43</f>
        <v>109.7</v>
      </c>
    </row>
    <row r="43" spans="1:6" ht="19.5" thickBot="1">
      <c r="A43" s="183" t="s">
        <v>79</v>
      </c>
      <c r="B43" s="184">
        <v>10</v>
      </c>
      <c r="C43" s="166" t="s">
        <v>48</v>
      </c>
      <c r="D43" s="178">
        <v>109.7</v>
      </c>
    </row>
    <row r="44" spans="1:6" ht="19.5" hidden="1" thickBot="1">
      <c r="A44" s="185" t="s">
        <v>80</v>
      </c>
      <c r="B44" s="184">
        <v>10</v>
      </c>
      <c r="C44" s="166" t="s">
        <v>61</v>
      </c>
      <c r="D44" s="178">
        <f>1400-1400</f>
        <v>0</v>
      </c>
    </row>
    <row r="45" spans="1:6" ht="19.5" hidden="1" thickBot="1">
      <c r="A45" s="185" t="s">
        <v>81</v>
      </c>
      <c r="B45" s="184">
        <v>10</v>
      </c>
      <c r="C45" s="166" t="s">
        <v>52</v>
      </c>
      <c r="D45" s="178"/>
    </row>
    <row r="46" spans="1:6" ht="19.5" hidden="1" thickBot="1">
      <c r="A46" s="185" t="s">
        <v>82</v>
      </c>
      <c r="B46" s="184">
        <v>10</v>
      </c>
      <c r="C46" s="166" t="s">
        <v>54</v>
      </c>
      <c r="D46" s="178"/>
    </row>
    <row r="47" spans="1:6" ht="21" customHeight="1" thickBot="1">
      <c r="A47" s="186" t="s">
        <v>83</v>
      </c>
      <c r="B47" s="187"/>
      <c r="C47" s="187"/>
      <c r="D47" s="219">
        <f>D17+D25+D31+D33+D35+D40+D42</f>
        <v>5356.24</v>
      </c>
      <c r="F47" s="94"/>
    </row>
    <row r="48" spans="1:6" ht="18">
      <c r="A48" s="17"/>
      <c r="B48" s="18"/>
      <c r="C48" s="18"/>
      <c r="D48" s="18"/>
    </row>
    <row r="49" spans="1:4" ht="18">
      <c r="A49" s="17"/>
      <c r="B49" s="18"/>
      <c r="C49" s="18"/>
      <c r="D49" s="18"/>
    </row>
    <row r="50" spans="1:4" ht="18">
      <c r="A50" s="17"/>
      <c r="B50" s="18"/>
      <c r="C50" s="18"/>
      <c r="D50" s="19"/>
    </row>
    <row r="51" spans="1:4" ht="18">
      <c r="A51" s="17"/>
      <c r="B51" s="18"/>
      <c r="C51" s="18"/>
      <c r="D51" s="18"/>
    </row>
    <row r="52" spans="1:4">
      <c r="D52" s="3"/>
    </row>
  </sheetData>
  <mergeCells count="7">
    <mergeCell ref="A9:D9"/>
    <mergeCell ref="A10:D10"/>
    <mergeCell ref="A11:D11"/>
    <mergeCell ref="A2:D2"/>
    <mergeCell ref="A3:D3"/>
    <mergeCell ref="A4:D4"/>
    <mergeCell ref="A5:D5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7"/>
  <sheetViews>
    <sheetView workbookViewId="0">
      <selection activeCell="H11" sqref="H11"/>
    </sheetView>
  </sheetViews>
  <sheetFormatPr defaultRowHeight="12"/>
  <cols>
    <col min="1" max="1" width="61.28515625" style="71" customWidth="1"/>
    <col min="2" max="2" width="11.140625" style="71" customWidth="1"/>
    <col min="3" max="3" width="10.28515625" style="71" customWidth="1"/>
    <col min="4" max="4" width="14.28515625" style="71" customWidth="1"/>
    <col min="5" max="5" width="9.28515625" style="71" customWidth="1"/>
    <col min="6" max="6" width="12.85546875" style="71" customWidth="1"/>
    <col min="7" max="10" width="9.140625" style="71"/>
    <col min="11" max="11" width="25.28515625" style="71" customWidth="1"/>
    <col min="12" max="16384" width="9.140625" style="71"/>
  </cols>
  <sheetData>
    <row r="1" spans="1:8">
      <c r="E1" s="246"/>
      <c r="F1" s="246"/>
    </row>
    <row r="2" spans="1:8" ht="15" customHeight="1">
      <c r="A2" s="67"/>
      <c r="B2" s="247" t="s">
        <v>385</v>
      </c>
      <c r="C2" s="247"/>
      <c r="D2" s="247"/>
      <c r="E2" s="247"/>
      <c r="F2" s="247"/>
      <c r="G2" s="67"/>
      <c r="H2" s="67"/>
    </row>
    <row r="3" spans="1:8" ht="11.25" customHeight="1">
      <c r="A3" s="67"/>
      <c r="B3" s="247" t="s">
        <v>360</v>
      </c>
      <c r="C3" s="247"/>
      <c r="D3" s="247"/>
      <c r="E3" s="247"/>
      <c r="F3" s="247"/>
      <c r="G3" s="67"/>
      <c r="H3" s="67"/>
    </row>
    <row r="4" spans="1:8" ht="13.5" customHeight="1">
      <c r="B4" s="247" t="s">
        <v>380</v>
      </c>
      <c r="C4" s="247"/>
      <c r="D4" s="247"/>
      <c r="E4" s="247"/>
      <c r="F4" s="247"/>
      <c r="G4" s="67"/>
      <c r="H4" s="67"/>
    </row>
    <row r="5" spans="1:8" ht="14.25" customHeight="1">
      <c r="A5" s="90"/>
      <c r="E5" s="67"/>
      <c r="F5" s="67"/>
    </row>
    <row r="6" spans="1:8" ht="15" customHeight="1">
      <c r="A6" s="251" t="s">
        <v>381</v>
      </c>
      <c r="B6" s="251"/>
      <c r="C6" s="251"/>
      <c r="D6" s="251"/>
      <c r="E6" s="251"/>
      <c r="F6" s="251"/>
    </row>
    <row r="7" spans="1:8" ht="15" customHeight="1">
      <c r="A7" s="251" t="s">
        <v>236</v>
      </c>
      <c r="B7" s="251"/>
      <c r="C7" s="251"/>
      <c r="D7" s="251"/>
      <c r="E7" s="251"/>
      <c r="F7" s="251"/>
    </row>
    <row r="8" spans="1:8" ht="0.75" customHeight="1" thickBot="1"/>
    <row r="9" spans="1:8" ht="12.75" customHeight="1">
      <c r="A9" s="252" t="s">
        <v>43</v>
      </c>
      <c r="B9" s="244" t="s">
        <v>44</v>
      </c>
      <c r="C9" s="244" t="s">
        <v>45</v>
      </c>
      <c r="D9" s="244" t="s">
        <v>85</v>
      </c>
      <c r="E9" s="244" t="s">
        <v>237</v>
      </c>
      <c r="F9" s="249" t="s">
        <v>238</v>
      </c>
    </row>
    <row r="10" spans="1:8" ht="20.25" customHeight="1">
      <c r="A10" s="253"/>
      <c r="B10" s="245"/>
      <c r="C10" s="245"/>
      <c r="D10" s="245"/>
      <c r="E10" s="248"/>
      <c r="F10" s="250"/>
    </row>
    <row r="11" spans="1:8">
      <c r="A11" s="91">
        <v>1</v>
      </c>
      <c r="B11" s="87">
        <v>2</v>
      </c>
      <c r="C11" s="87">
        <v>3</v>
      </c>
      <c r="D11" s="87">
        <v>4</v>
      </c>
      <c r="E11" s="87">
        <v>5</v>
      </c>
      <c r="F11" s="92">
        <v>6</v>
      </c>
    </row>
    <row r="12" spans="1:8" ht="14.25" customHeight="1">
      <c r="A12" s="116" t="s">
        <v>365</v>
      </c>
      <c r="B12" s="68" t="s">
        <v>48</v>
      </c>
      <c r="C12" s="69"/>
      <c r="D12" s="69"/>
      <c r="E12" s="69"/>
      <c r="F12" s="64">
        <f>F13+F20+F53+F41</f>
        <v>3023.9400000000005</v>
      </c>
    </row>
    <row r="13" spans="1:8" ht="24">
      <c r="A13" s="117" t="s">
        <v>49</v>
      </c>
      <c r="B13" s="68" t="s">
        <v>48</v>
      </c>
      <c r="C13" s="68" t="s">
        <v>50</v>
      </c>
      <c r="D13" s="68"/>
      <c r="E13" s="69"/>
      <c r="F13" s="64">
        <f>F17</f>
        <v>546.84</v>
      </c>
    </row>
    <row r="14" spans="1:8" ht="15.75" customHeight="1">
      <c r="A14" s="115" t="s">
        <v>89</v>
      </c>
      <c r="B14" s="63" t="s">
        <v>48</v>
      </c>
      <c r="C14" s="63" t="s">
        <v>50</v>
      </c>
      <c r="D14" s="63" t="s">
        <v>90</v>
      </c>
      <c r="E14" s="70"/>
      <c r="F14" s="59">
        <f>F15</f>
        <v>546.84</v>
      </c>
    </row>
    <row r="15" spans="1:8" ht="17.25" customHeight="1">
      <c r="A15" s="115" t="s">
        <v>91</v>
      </c>
      <c r="B15" s="63" t="s">
        <v>48</v>
      </c>
      <c r="C15" s="63" t="s">
        <v>50</v>
      </c>
      <c r="D15" s="63" t="s">
        <v>92</v>
      </c>
      <c r="E15" s="70"/>
      <c r="F15" s="59">
        <f>F16</f>
        <v>546.84</v>
      </c>
    </row>
    <row r="16" spans="1:8" ht="15.75" customHeight="1">
      <c r="A16" s="118" t="s">
        <v>93</v>
      </c>
      <c r="B16" s="63" t="s">
        <v>48</v>
      </c>
      <c r="C16" s="63" t="s">
        <v>50</v>
      </c>
      <c r="D16" s="63" t="s">
        <v>94</v>
      </c>
      <c r="E16" s="63" t="s">
        <v>10</v>
      </c>
      <c r="F16" s="59">
        <f>F17</f>
        <v>546.84</v>
      </c>
    </row>
    <row r="17" spans="1:6" ht="17.25" customHeight="1">
      <c r="A17" s="118" t="s">
        <v>107</v>
      </c>
      <c r="B17" s="63" t="s">
        <v>48</v>
      </c>
      <c r="C17" s="63" t="s">
        <v>50</v>
      </c>
      <c r="D17" s="63" t="s">
        <v>94</v>
      </c>
      <c r="E17" s="63" t="s">
        <v>96</v>
      </c>
      <c r="F17" s="59">
        <f>F18+F19</f>
        <v>546.84</v>
      </c>
    </row>
    <row r="18" spans="1:6" ht="17.25" customHeight="1">
      <c r="A18" s="118" t="s">
        <v>135</v>
      </c>
      <c r="B18" s="63" t="s">
        <v>48</v>
      </c>
      <c r="C18" s="63" t="s">
        <v>50</v>
      </c>
      <c r="D18" s="63" t="s">
        <v>94</v>
      </c>
      <c r="E18" s="63" t="s">
        <v>98</v>
      </c>
      <c r="F18" s="59">
        <v>420</v>
      </c>
    </row>
    <row r="19" spans="1:6" ht="36">
      <c r="A19" s="118" t="s">
        <v>99</v>
      </c>
      <c r="B19" s="63" t="s">
        <v>48</v>
      </c>
      <c r="C19" s="63" t="s">
        <v>50</v>
      </c>
      <c r="D19" s="63" t="s">
        <v>94</v>
      </c>
      <c r="E19" s="63" t="s">
        <v>100</v>
      </c>
      <c r="F19" s="59">
        <v>126.84</v>
      </c>
    </row>
    <row r="20" spans="1:6" ht="30" customHeight="1">
      <c r="A20" s="117" t="s">
        <v>51</v>
      </c>
      <c r="B20" s="68" t="s">
        <v>48</v>
      </c>
      <c r="C20" s="68" t="s">
        <v>52</v>
      </c>
      <c r="D20" s="69"/>
      <c r="E20" s="69"/>
      <c r="F20" s="64">
        <f>F21+F38</f>
        <v>2467.1000000000004</v>
      </c>
    </row>
    <row r="21" spans="1:6" ht="17.25" customHeight="1">
      <c r="A21" s="115" t="s">
        <v>115</v>
      </c>
      <c r="B21" s="63" t="s">
        <v>48</v>
      </c>
      <c r="C21" s="63" t="s">
        <v>52</v>
      </c>
      <c r="D21" s="63" t="s">
        <v>103</v>
      </c>
      <c r="E21" s="63"/>
      <c r="F21" s="64">
        <f>F23+F26+F30+F32+F34</f>
        <v>2467.1000000000004</v>
      </c>
    </row>
    <row r="22" spans="1:6" ht="23.25" customHeight="1">
      <c r="A22" s="115" t="s">
        <v>116</v>
      </c>
      <c r="B22" s="63" t="s">
        <v>48</v>
      </c>
      <c r="C22" s="63" t="s">
        <v>52</v>
      </c>
      <c r="D22" s="63" t="s">
        <v>105</v>
      </c>
      <c r="E22" s="63"/>
      <c r="F22" s="59">
        <f>F25+F23</f>
        <v>2467.1000000000004</v>
      </c>
    </row>
    <row r="23" spans="1:6" ht="24.75" hidden="1" customHeight="1">
      <c r="A23" s="118" t="s">
        <v>111</v>
      </c>
      <c r="B23" s="63" t="s">
        <v>48</v>
      </c>
      <c r="C23" s="63" t="s">
        <v>52</v>
      </c>
      <c r="D23" s="63" t="s">
        <v>335</v>
      </c>
      <c r="E23" s="63" t="s">
        <v>112</v>
      </c>
      <c r="F23" s="59">
        <f>F24</f>
        <v>0</v>
      </c>
    </row>
    <row r="24" spans="1:6" ht="24.75" hidden="1" customHeight="1">
      <c r="A24" s="118" t="s">
        <v>113</v>
      </c>
      <c r="B24" s="63" t="s">
        <v>48</v>
      </c>
      <c r="C24" s="63" t="s">
        <v>52</v>
      </c>
      <c r="D24" s="63" t="s">
        <v>335</v>
      </c>
      <c r="E24" s="63" t="s">
        <v>114</v>
      </c>
      <c r="F24" s="59"/>
    </row>
    <row r="25" spans="1:6" ht="15.75" customHeight="1">
      <c r="A25" s="118" t="s">
        <v>93</v>
      </c>
      <c r="B25" s="63" t="s">
        <v>48</v>
      </c>
      <c r="C25" s="63" t="s">
        <v>52</v>
      </c>
      <c r="D25" s="63" t="s">
        <v>106</v>
      </c>
      <c r="E25" s="63"/>
      <c r="F25" s="59">
        <f>F26+F30+F34+F32</f>
        <v>2467.1000000000004</v>
      </c>
    </row>
    <row r="26" spans="1:6" ht="17.25" customHeight="1">
      <c r="A26" s="118" t="s">
        <v>107</v>
      </c>
      <c r="B26" s="63" t="s">
        <v>48</v>
      </c>
      <c r="C26" s="63" t="s">
        <v>52</v>
      </c>
      <c r="D26" s="63" t="s">
        <v>106</v>
      </c>
      <c r="E26" s="63" t="s">
        <v>96</v>
      </c>
      <c r="F26" s="59">
        <f>F27+F29+F28</f>
        <v>1673.8000000000002</v>
      </c>
    </row>
    <row r="27" spans="1:6" ht="15.75" customHeight="1">
      <c r="A27" s="118" t="s">
        <v>372</v>
      </c>
      <c r="B27" s="63" t="s">
        <v>48</v>
      </c>
      <c r="C27" s="63" t="s">
        <v>52</v>
      </c>
      <c r="D27" s="63" t="s">
        <v>106</v>
      </c>
      <c r="E27" s="63" t="s">
        <v>98</v>
      </c>
      <c r="F27" s="59">
        <v>1245.5</v>
      </c>
    </row>
    <row r="28" spans="1:6" ht="36">
      <c r="A28" s="118" t="s">
        <v>99</v>
      </c>
      <c r="B28" s="63" t="s">
        <v>48</v>
      </c>
      <c r="C28" s="63" t="s">
        <v>52</v>
      </c>
      <c r="D28" s="63" t="s">
        <v>106</v>
      </c>
      <c r="E28" s="63" t="s">
        <v>100</v>
      </c>
      <c r="F28" s="59">
        <v>376.1</v>
      </c>
    </row>
    <row r="29" spans="1:6" ht="24.75" customHeight="1">
      <c r="A29" s="118" t="s">
        <v>109</v>
      </c>
      <c r="B29" s="63" t="s">
        <v>48</v>
      </c>
      <c r="C29" s="63" t="s">
        <v>52</v>
      </c>
      <c r="D29" s="63" t="s">
        <v>106</v>
      </c>
      <c r="E29" s="63" t="s">
        <v>110</v>
      </c>
      <c r="F29" s="59">
        <v>52.2</v>
      </c>
    </row>
    <row r="30" spans="1:6" ht="24">
      <c r="A30" s="118" t="s">
        <v>111</v>
      </c>
      <c r="B30" s="63" t="s">
        <v>48</v>
      </c>
      <c r="C30" s="63" t="s">
        <v>52</v>
      </c>
      <c r="D30" s="63" t="s">
        <v>106</v>
      </c>
      <c r="E30" s="63" t="s">
        <v>112</v>
      </c>
      <c r="F30" s="59">
        <f>F31</f>
        <v>776.3</v>
      </c>
    </row>
    <row r="31" spans="1:6" ht="24">
      <c r="A31" s="118" t="s">
        <v>113</v>
      </c>
      <c r="B31" s="63" t="s">
        <v>48</v>
      </c>
      <c r="C31" s="63" t="s">
        <v>52</v>
      </c>
      <c r="D31" s="63" t="s">
        <v>106</v>
      </c>
      <c r="E31" s="63" t="s">
        <v>114</v>
      </c>
      <c r="F31" s="59">
        <v>776.3</v>
      </c>
    </row>
    <row r="32" spans="1:6" ht="17.25" hidden="1" customHeight="1">
      <c r="A32" s="118" t="s">
        <v>331</v>
      </c>
      <c r="B32" s="63" t="s">
        <v>48</v>
      </c>
      <c r="C32" s="63" t="s">
        <v>52</v>
      </c>
      <c r="D32" s="63" t="s">
        <v>106</v>
      </c>
      <c r="E32" s="63" t="s">
        <v>333</v>
      </c>
      <c r="F32" s="59">
        <f>F33</f>
        <v>0</v>
      </c>
    </row>
    <row r="33" spans="1:6" ht="24" hidden="1">
      <c r="A33" s="118" t="s">
        <v>332</v>
      </c>
      <c r="B33" s="63" t="s">
        <v>48</v>
      </c>
      <c r="C33" s="63" t="s">
        <v>52</v>
      </c>
      <c r="D33" s="63" t="s">
        <v>106</v>
      </c>
      <c r="E33" s="63" t="s">
        <v>334</v>
      </c>
      <c r="F33" s="59">
        <v>0</v>
      </c>
    </row>
    <row r="34" spans="1:6" ht="15.75" customHeight="1">
      <c r="A34" s="118" t="s">
        <v>117</v>
      </c>
      <c r="B34" s="63" t="s">
        <v>48</v>
      </c>
      <c r="C34" s="63" t="s">
        <v>52</v>
      </c>
      <c r="D34" s="63" t="s">
        <v>106</v>
      </c>
      <c r="E34" s="63" t="s">
        <v>118</v>
      </c>
      <c r="F34" s="59">
        <f>F35+F36+F37</f>
        <v>17</v>
      </c>
    </row>
    <row r="35" spans="1:6" ht="15.75" customHeight="1">
      <c r="A35" s="118" t="s">
        <v>119</v>
      </c>
      <c r="B35" s="63" t="s">
        <v>48</v>
      </c>
      <c r="C35" s="63" t="s">
        <v>52</v>
      </c>
      <c r="D35" s="63" t="s">
        <v>106</v>
      </c>
      <c r="E35" s="63" t="s">
        <v>122</v>
      </c>
      <c r="F35" s="59">
        <v>2</v>
      </c>
    </row>
    <row r="36" spans="1:6" ht="3.75" hidden="1" customHeight="1">
      <c r="A36" s="119" t="s">
        <v>121</v>
      </c>
      <c r="B36" s="63" t="s">
        <v>48</v>
      </c>
      <c r="C36" s="63" t="s">
        <v>52</v>
      </c>
      <c r="D36" s="63" t="s">
        <v>106</v>
      </c>
      <c r="E36" s="63" t="s">
        <v>122</v>
      </c>
      <c r="F36" s="59">
        <v>0</v>
      </c>
    </row>
    <row r="37" spans="1:6" ht="15" customHeight="1">
      <c r="A37" s="119" t="s">
        <v>123</v>
      </c>
      <c r="B37" s="63" t="s">
        <v>48</v>
      </c>
      <c r="C37" s="63" t="s">
        <v>52</v>
      </c>
      <c r="D37" s="63" t="s">
        <v>106</v>
      </c>
      <c r="E37" s="63" t="s">
        <v>124</v>
      </c>
      <c r="F37" s="59">
        <v>15</v>
      </c>
    </row>
    <row r="38" spans="1:6" ht="24" hidden="1">
      <c r="A38" s="116" t="s">
        <v>125</v>
      </c>
      <c r="B38" s="68" t="s">
        <v>48</v>
      </c>
      <c r="C38" s="68" t="s">
        <v>52</v>
      </c>
      <c r="D38" s="68" t="s">
        <v>126</v>
      </c>
      <c r="E38" s="68"/>
      <c r="F38" s="64">
        <f>F39</f>
        <v>0</v>
      </c>
    </row>
    <row r="39" spans="1:6" ht="24.75" hidden="1" customHeight="1">
      <c r="A39" s="118" t="s">
        <v>111</v>
      </c>
      <c r="B39" s="63" t="s">
        <v>48</v>
      </c>
      <c r="C39" s="63" t="s">
        <v>52</v>
      </c>
      <c r="D39" s="63" t="s">
        <v>126</v>
      </c>
      <c r="E39" s="63" t="s">
        <v>112</v>
      </c>
      <c r="F39" s="59">
        <f>F40</f>
        <v>0</v>
      </c>
    </row>
    <row r="40" spans="1:6" ht="25.5" hidden="1" customHeight="1">
      <c r="A40" s="118" t="s">
        <v>113</v>
      </c>
      <c r="B40" s="63" t="s">
        <v>48</v>
      </c>
      <c r="C40" s="63" t="s">
        <v>52</v>
      </c>
      <c r="D40" s="63" t="s">
        <v>126</v>
      </c>
      <c r="E40" s="63" t="s">
        <v>114</v>
      </c>
      <c r="F40" s="59">
        <v>0</v>
      </c>
    </row>
    <row r="41" spans="1:6" ht="26.25" hidden="1" customHeight="1">
      <c r="A41" s="117" t="s">
        <v>346</v>
      </c>
      <c r="B41" s="68" t="s">
        <v>48</v>
      </c>
      <c r="C41" s="68" t="s">
        <v>54</v>
      </c>
      <c r="D41" s="68"/>
      <c r="E41" s="68"/>
      <c r="F41" s="64">
        <f>F42</f>
        <v>0</v>
      </c>
    </row>
    <row r="42" spans="1:6" ht="17.25" hidden="1" customHeight="1">
      <c r="A42" s="115" t="s">
        <v>298</v>
      </c>
      <c r="B42" s="63" t="s">
        <v>48</v>
      </c>
      <c r="C42" s="63" t="s">
        <v>54</v>
      </c>
      <c r="D42" s="63" t="s">
        <v>297</v>
      </c>
      <c r="E42" s="63" t="s">
        <v>299</v>
      </c>
      <c r="F42" s="59">
        <f>F43</f>
        <v>0</v>
      </c>
    </row>
    <row r="43" spans="1:6" ht="16.5" hidden="1" customHeight="1">
      <c r="A43" s="118" t="s">
        <v>296</v>
      </c>
      <c r="B43" s="63" t="s">
        <v>48</v>
      </c>
      <c r="C43" s="63" t="s">
        <v>54</v>
      </c>
      <c r="D43" s="63" t="s">
        <v>297</v>
      </c>
      <c r="E43" s="63" t="s">
        <v>300</v>
      </c>
      <c r="F43" s="59">
        <v>0</v>
      </c>
    </row>
    <row r="44" spans="1:6" ht="22.5" hidden="1" customHeight="1">
      <c r="A44" s="118" t="s">
        <v>113</v>
      </c>
      <c r="B44" s="63" t="s">
        <v>48</v>
      </c>
      <c r="C44" s="63" t="s">
        <v>58</v>
      </c>
      <c r="D44" s="63" t="s">
        <v>130</v>
      </c>
      <c r="E44" s="63" t="s">
        <v>114</v>
      </c>
      <c r="F44" s="59"/>
    </row>
    <row r="45" spans="1:6" ht="21" hidden="1" customHeight="1">
      <c r="A45" s="120" t="s">
        <v>131</v>
      </c>
      <c r="B45" s="63" t="s">
        <v>48</v>
      </c>
      <c r="C45" s="63" t="s">
        <v>58</v>
      </c>
      <c r="D45" s="63" t="s">
        <v>132</v>
      </c>
      <c r="E45" s="63"/>
      <c r="F45" s="59">
        <f>F46</f>
        <v>0</v>
      </c>
    </row>
    <row r="46" spans="1:6" ht="27" hidden="1" customHeight="1">
      <c r="A46" s="120" t="s">
        <v>133</v>
      </c>
      <c r="B46" s="63" t="s">
        <v>48</v>
      </c>
      <c r="C46" s="63" t="s">
        <v>58</v>
      </c>
      <c r="D46" s="63" t="s">
        <v>134</v>
      </c>
      <c r="E46" s="63"/>
      <c r="F46" s="59">
        <f>F47</f>
        <v>0</v>
      </c>
    </row>
    <row r="47" spans="1:6" ht="28.5" hidden="1" customHeight="1">
      <c r="A47" s="118" t="s">
        <v>95</v>
      </c>
      <c r="B47" s="63" t="s">
        <v>48</v>
      </c>
      <c r="C47" s="63" t="s">
        <v>58</v>
      </c>
      <c r="D47" s="63" t="s">
        <v>134</v>
      </c>
      <c r="E47" s="63" t="s">
        <v>96</v>
      </c>
      <c r="F47" s="59">
        <f>F48+F49</f>
        <v>0</v>
      </c>
    </row>
    <row r="48" spans="1:6" ht="27.75" hidden="1" customHeight="1">
      <c r="A48" s="118" t="s">
        <v>135</v>
      </c>
      <c r="B48" s="63" t="s">
        <v>48</v>
      </c>
      <c r="C48" s="63" t="s">
        <v>58</v>
      </c>
      <c r="D48" s="63" t="s">
        <v>134</v>
      </c>
      <c r="E48" s="63" t="s">
        <v>98</v>
      </c>
      <c r="F48" s="59"/>
    </row>
    <row r="49" spans="1:6" ht="20.25" hidden="1" customHeight="1">
      <c r="A49" s="118" t="s">
        <v>99</v>
      </c>
      <c r="B49" s="63" t="s">
        <v>48</v>
      </c>
      <c r="C49" s="63" t="s">
        <v>58</v>
      </c>
      <c r="D49" s="63" t="s">
        <v>134</v>
      </c>
      <c r="E49" s="63" t="s">
        <v>100</v>
      </c>
      <c r="F49" s="59"/>
    </row>
    <row r="50" spans="1:6" ht="21" hidden="1" customHeight="1">
      <c r="A50" s="118" t="s">
        <v>57</v>
      </c>
      <c r="B50" s="63" t="s">
        <v>48</v>
      </c>
      <c r="C50" s="63" t="s">
        <v>58</v>
      </c>
      <c r="D50" s="63"/>
      <c r="E50" s="63"/>
      <c r="F50" s="64"/>
    </row>
    <row r="51" spans="1:6" ht="24" hidden="1" customHeight="1">
      <c r="A51" s="118" t="s">
        <v>119</v>
      </c>
      <c r="B51" s="63" t="s">
        <v>48</v>
      </c>
      <c r="C51" s="63" t="s">
        <v>58</v>
      </c>
      <c r="D51" s="63" t="s">
        <v>279</v>
      </c>
      <c r="E51" s="63" t="s">
        <v>120</v>
      </c>
      <c r="F51" s="64"/>
    </row>
    <row r="52" spans="1:6" ht="22.5" hidden="1" customHeight="1">
      <c r="A52" s="118" t="s">
        <v>123</v>
      </c>
      <c r="B52" s="63" t="s">
        <v>48</v>
      </c>
      <c r="C52" s="63" t="s">
        <v>58</v>
      </c>
      <c r="D52" s="63" t="s">
        <v>279</v>
      </c>
      <c r="E52" s="63" t="s">
        <v>124</v>
      </c>
      <c r="F52" s="59"/>
    </row>
    <row r="53" spans="1:6" ht="17.25" customHeight="1">
      <c r="A53" s="117" t="s">
        <v>55</v>
      </c>
      <c r="B53" s="68" t="s">
        <v>48</v>
      </c>
      <c r="C53" s="68" t="s">
        <v>56</v>
      </c>
      <c r="D53" s="68"/>
      <c r="E53" s="68"/>
      <c r="F53" s="64">
        <f>SUM(F54)</f>
        <v>10</v>
      </c>
    </row>
    <row r="54" spans="1:6" ht="16.5" customHeight="1">
      <c r="A54" s="115" t="s">
        <v>302</v>
      </c>
      <c r="B54" s="63" t="s">
        <v>48</v>
      </c>
      <c r="C54" s="63" t="s">
        <v>56</v>
      </c>
      <c r="D54" s="63" t="s">
        <v>303</v>
      </c>
      <c r="E54" s="73"/>
      <c r="F54" s="59">
        <f>SUM(F56)</f>
        <v>10</v>
      </c>
    </row>
    <row r="55" spans="1:6" ht="15" customHeight="1">
      <c r="A55" s="115" t="s">
        <v>304</v>
      </c>
      <c r="B55" s="63" t="s">
        <v>48</v>
      </c>
      <c r="C55" s="63" t="s">
        <v>56</v>
      </c>
      <c r="D55" s="63" t="s">
        <v>305</v>
      </c>
      <c r="E55" s="73">
        <v>800</v>
      </c>
      <c r="F55" s="59">
        <f>F56</f>
        <v>10</v>
      </c>
    </row>
    <row r="56" spans="1:6" ht="15" customHeight="1">
      <c r="A56" s="115" t="s">
        <v>306</v>
      </c>
      <c r="B56" s="63" t="s">
        <v>48</v>
      </c>
      <c r="C56" s="63" t="s">
        <v>56</v>
      </c>
      <c r="D56" s="63" t="s">
        <v>305</v>
      </c>
      <c r="E56" s="63" t="s">
        <v>307</v>
      </c>
      <c r="F56" s="59">
        <v>10</v>
      </c>
    </row>
    <row r="57" spans="1:6" ht="15.75" customHeight="1">
      <c r="A57" s="117" t="s">
        <v>364</v>
      </c>
      <c r="B57" s="68" t="s">
        <v>50</v>
      </c>
      <c r="C57" s="68"/>
      <c r="D57" s="68"/>
      <c r="E57" s="72"/>
      <c r="F57" s="64">
        <f>F58</f>
        <v>387.90000000000003</v>
      </c>
    </row>
    <row r="58" spans="1:6" ht="16.5" customHeight="1">
      <c r="A58" s="117" t="s">
        <v>60</v>
      </c>
      <c r="B58" s="68" t="s">
        <v>50</v>
      </c>
      <c r="C58" s="68" t="s">
        <v>61</v>
      </c>
      <c r="D58" s="68"/>
      <c r="E58" s="72"/>
      <c r="F58" s="64">
        <f>F61+F65</f>
        <v>387.90000000000003</v>
      </c>
    </row>
    <row r="59" spans="1:6" ht="15" customHeight="1">
      <c r="A59" s="115" t="s">
        <v>136</v>
      </c>
      <c r="B59" s="63" t="s">
        <v>50</v>
      </c>
      <c r="C59" s="63" t="s">
        <v>61</v>
      </c>
      <c r="D59" s="63" t="s">
        <v>128</v>
      </c>
      <c r="E59" s="73"/>
      <c r="F59" s="59">
        <f>F60</f>
        <v>387.90000000000003</v>
      </c>
    </row>
    <row r="60" spans="1:6" ht="25.5" customHeight="1">
      <c r="A60" s="115" t="s">
        <v>137</v>
      </c>
      <c r="B60" s="63" t="s">
        <v>50</v>
      </c>
      <c r="C60" s="63" t="s">
        <v>61</v>
      </c>
      <c r="D60" s="63" t="s">
        <v>138</v>
      </c>
      <c r="E60" s="73"/>
      <c r="F60" s="59">
        <f>F61+F65</f>
        <v>387.90000000000003</v>
      </c>
    </row>
    <row r="61" spans="1:6" ht="17.25" customHeight="1">
      <c r="A61" s="118" t="s">
        <v>107</v>
      </c>
      <c r="B61" s="63" t="s">
        <v>50</v>
      </c>
      <c r="C61" s="63" t="s">
        <v>61</v>
      </c>
      <c r="D61" s="63" t="s">
        <v>138</v>
      </c>
      <c r="E61" s="63" t="s">
        <v>96</v>
      </c>
      <c r="F61" s="59">
        <f>F62+F64+F63</f>
        <v>346.70000000000005</v>
      </c>
    </row>
    <row r="62" spans="1:6" ht="18" customHeight="1">
      <c r="A62" s="118" t="s">
        <v>135</v>
      </c>
      <c r="B62" s="63" t="s">
        <v>50</v>
      </c>
      <c r="C62" s="63" t="s">
        <v>61</v>
      </c>
      <c r="D62" s="63" t="s">
        <v>138</v>
      </c>
      <c r="E62" s="63" t="s">
        <v>98</v>
      </c>
      <c r="F62" s="59">
        <v>266.3</v>
      </c>
    </row>
    <row r="63" spans="1:6" ht="24">
      <c r="A63" s="118" t="s">
        <v>109</v>
      </c>
      <c r="B63" s="63" t="s">
        <v>50</v>
      </c>
      <c r="C63" s="63" t="s">
        <v>61</v>
      </c>
      <c r="D63" s="63" t="s">
        <v>138</v>
      </c>
      <c r="E63" s="63" t="s">
        <v>110</v>
      </c>
      <c r="F63" s="59">
        <v>0</v>
      </c>
    </row>
    <row r="64" spans="1:6" ht="15" customHeight="1">
      <c r="A64" s="118" t="s">
        <v>135</v>
      </c>
      <c r="B64" s="63" t="s">
        <v>50</v>
      </c>
      <c r="C64" s="63" t="s">
        <v>61</v>
      </c>
      <c r="D64" s="63" t="s">
        <v>138</v>
      </c>
      <c r="E64" s="63" t="s">
        <v>100</v>
      </c>
      <c r="F64" s="59">
        <v>80.400000000000006</v>
      </c>
    </row>
    <row r="65" spans="1:17" ht="27.75" customHeight="1">
      <c r="A65" s="118" t="s">
        <v>111</v>
      </c>
      <c r="B65" s="63" t="s">
        <v>50</v>
      </c>
      <c r="C65" s="63" t="s">
        <v>61</v>
      </c>
      <c r="D65" s="63" t="s">
        <v>138</v>
      </c>
      <c r="E65" s="63" t="s">
        <v>112</v>
      </c>
      <c r="F65" s="59">
        <f>F66</f>
        <v>41.2</v>
      </c>
    </row>
    <row r="66" spans="1:17" ht="26.25" customHeight="1">
      <c r="A66" s="118" t="s">
        <v>113</v>
      </c>
      <c r="B66" s="63" t="s">
        <v>50</v>
      </c>
      <c r="C66" s="63" t="s">
        <v>61</v>
      </c>
      <c r="D66" s="63" t="s">
        <v>138</v>
      </c>
      <c r="E66" s="63" t="s">
        <v>114</v>
      </c>
      <c r="F66" s="59">
        <v>41.2</v>
      </c>
    </row>
    <row r="67" spans="1:17" ht="20.25" hidden="1" customHeight="1">
      <c r="A67" s="117" t="s">
        <v>62</v>
      </c>
      <c r="B67" s="68" t="s">
        <v>61</v>
      </c>
      <c r="C67" s="68"/>
      <c r="D67" s="68"/>
      <c r="E67" s="72"/>
      <c r="F67" s="64">
        <f>F68</f>
        <v>0</v>
      </c>
      <c r="K67" s="71" t="s">
        <v>95</v>
      </c>
      <c r="L67" s="71">
        <v>815</v>
      </c>
      <c r="M67" s="71">
        <v>4</v>
      </c>
      <c r="N67" s="71">
        <v>12</v>
      </c>
      <c r="O67" s="71" t="s">
        <v>165</v>
      </c>
      <c r="P67" s="71">
        <v>120</v>
      </c>
      <c r="Q67" s="71">
        <v>254.4</v>
      </c>
    </row>
    <row r="68" spans="1:17" ht="13.5" hidden="1" customHeight="1">
      <c r="A68" s="117" t="s">
        <v>63</v>
      </c>
      <c r="B68" s="68" t="s">
        <v>61</v>
      </c>
      <c r="C68" s="68" t="s">
        <v>64</v>
      </c>
      <c r="D68" s="68"/>
      <c r="E68" s="72" t="s">
        <v>147</v>
      </c>
      <c r="F68" s="64">
        <f>F69</f>
        <v>0</v>
      </c>
      <c r="K68" s="71" t="s">
        <v>97</v>
      </c>
      <c r="L68" s="71">
        <v>815</v>
      </c>
      <c r="M68" s="71">
        <v>4</v>
      </c>
      <c r="N68" s="71">
        <v>12</v>
      </c>
      <c r="O68" s="71" t="s">
        <v>165</v>
      </c>
      <c r="P68" s="71">
        <v>121</v>
      </c>
      <c r="Q68" s="71">
        <v>177.6</v>
      </c>
    </row>
    <row r="69" spans="1:17" ht="23.25" hidden="1" customHeight="1">
      <c r="A69" s="120" t="s">
        <v>148</v>
      </c>
      <c r="B69" s="74" t="s">
        <v>61</v>
      </c>
      <c r="C69" s="74" t="s">
        <v>64</v>
      </c>
      <c r="D69" s="74" t="s">
        <v>149</v>
      </c>
      <c r="E69" s="75"/>
      <c r="F69" s="76">
        <f>F70+F95+F92</f>
        <v>0</v>
      </c>
      <c r="K69" s="71" t="s">
        <v>99</v>
      </c>
      <c r="L69" s="71">
        <v>815</v>
      </c>
      <c r="M69" s="71">
        <v>4</v>
      </c>
      <c r="N69" s="71">
        <v>12</v>
      </c>
      <c r="O69" s="71" t="s">
        <v>165</v>
      </c>
      <c r="P69" s="71">
        <v>129</v>
      </c>
      <c r="Q69" s="71">
        <v>76.8</v>
      </c>
    </row>
    <row r="70" spans="1:17" ht="12.75" hidden="1" customHeight="1">
      <c r="A70" s="120" t="s">
        <v>150</v>
      </c>
      <c r="B70" s="74" t="s">
        <v>61</v>
      </c>
      <c r="C70" s="74" t="s">
        <v>64</v>
      </c>
      <c r="D70" s="74" t="s">
        <v>151</v>
      </c>
      <c r="E70" s="75"/>
      <c r="F70" s="76">
        <f>F71</f>
        <v>0</v>
      </c>
      <c r="K70" s="71" t="s">
        <v>111</v>
      </c>
      <c r="L70" s="71">
        <v>815</v>
      </c>
      <c r="M70" s="71">
        <v>4</v>
      </c>
      <c r="N70" s="71">
        <v>12</v>
      </c>
      <c r="O70" s="71" t="s">
        <v>165</v>
      </c>
      <c r="P70" s="71">
        <v>240</v>
      </c>
      <c r="Q70" s="71">
        <v>37.5</v>
      </c>
    </row>
    <row r="71" spans="1:17" ht="24" hidden="1" customHeight="1">
      <c r="A71" s="115" t="s">
        <v>111</v>
      </c>
      <c r="B71" s="74" t="s">
        <v>61</v>
      </c>
      <c r="C71" s="74" t="s">
        <v>64</v>
      </c>
      <c r="D71" s="74" t="s">
        <v>151</v>
      </c>
      <c r="E71" s="63" t="s">
        <v>112</v>
      </c>
      <c r="F71" s="59">
        <f>F72</f>
        <v>0</v>
      </c>
      <c r="K71" s="71" t="s">
        <v>113</v>
      </c>
      <c r="L71" s="71">
        <v>815</v>
      </c>
      <c r="M71" s="71">
        <v>4</v>
      </c>
      <c r="N71" s="71">
        <v>12</v>
      </c>
      <c r="O71" s="71" t="s">
        <v>165</v>
      </c>
      <c r="P71" s="71">
        <v>244</v>
      </c>
      <c r="Q71" s="71">
        <v>37.5</v>
      </c>
    </row>
    <row r="72" spans="1:17" ht="24.75" hidden="1" customHeight="1">
      <c r="A72" s="115" t="s">
        <v>113</v>
      </c>
      <c r="B72" s="74" t="s">
        <v>61</v>
      </c>
      <c r="C72" s="74" t="s">
        <v>64</v>
      </c>
      <c r="D72" s="74" t="s">
        <v>151</v>
      </c>
      <c r="E72" s="63" t="s">
        <v>114</v>
      </c>
      <c r="F72" s="59"/>
    </row>
    <row r="73" spans="1:17" ht="13.5" hidden="1" customHeight="1">
      <c r="A73" s="121" t="s">
        <v>65</v>
      </c>
      <c r="B73" s="68" t="s">
        <v>52</v>
      </c>
      <c r="C73" s="68"/>
      <c r="D73" s="68"/>
      <c r="E73" s="68"/>
      <c r="F73" s="64">
        <f>F74+F84</f>
        <v>0</v>
      </c>
    </row>
    <row r="74" spans="1:17" ht="13.5" hidden="1" customHeight="1">
      <c r="A74" s="121" t="s">
        <v>156</v>
      </c>
      <c r="B74" s="63" t="s">
        <v>52</v>
      </c>
      <c r="C74" s="63" t="s">
        <v>67</v>
      </c>
      <c r="D74" s="63"/>
      <c r="E74" s="63"/>
      <c r="F74" s="64">
        <f>F78+F81+F75</f>
        <v>0</v>
      </c>
    </row>
    <row r="75" spans="1:17" ht="14.25" hidden="1" customHeight="1">
      <c r="A75" s="118" t="s">
        <v>239</v>
      </c>
      <c r="B75" s="63" t="s">
        <v>52</v>
      </c>
      <c r="C75" s="63" t="s">
        <v>67</v>
      </c>
      <c r="D75" s="63" t="s">
        <v>240</v>
      </c>
      <c r="E75" s="63"/>
      <c r="F75" s="59">
        <f>F76</f>
        <v>0</v>
      </c>
    </row>
    <row r="76" spans="1:17" ht="14.25" hidden="1" customHeight="1">
      <c r="A76" s="115" t="s">
        <v>111</v>
      </c>
      <c r="B76" s="63" t="s">
        <v>52</v>
      </c>
      <c r="C76" s="63" t="s">
        <v>67</v>
      </c>
      <c r="D76" s="63" t="s">
        <v>240</v>
      </c>
      <c r="E76" s="63" t="s">
        <v>112</v>
      </c>
      <c r="F76" s="59">
        <f>F77</f>
        <v>0</v>
      </c>
    </row>
    <row r="77" spans="1:17" ht="14.25" hidden="1" customHeight="1">
      <c r="A77" s="115" t="s">
        <v>113</v>
      </c>
      <c r="B77" s="63" t="s">
        <v>52</v>
      </c>
      <c r="C77" s="63" t="s">
        <v>67</v>
      </c>
      <c r="D77" s="63" t="s">
        <v>240</v>
      </c>
      <c r="E77" s="63" t="s">
        <v>114</v>
      </c>
      <c r="F77" s="59"/>
    </row>
    <row r="78" spans="1:17" ht="14.25" hidden="1" customHeight="1">
      <c r="A78" s="115" t="s">
        <v>157</v>
      </c>
      <c r="B78" s="63" t="s">
        <v>52</v>
      </c>
      <c r="C78" s="63" t="s">
        <v>67</v>
      </c>
      <c r="D78" s="63" t="s">
        <v>158</v>
      </c>
      <c r="E78" s="63"/>
      <c r="F78" s="59"/>
    </row>
    <row r="79" spans="1:17" ht="13.5" hidden="1" customHeight="1">
      <c r="A79" s="115" t="s">
        <v>111</v>
      </c>
      <c r="B79" s="63" t="s">
        <v>52</v>
      </c>
      <c r="C79" s="63" t="s">
        <v>67</v>
      </c>
      <c r="D79" s="63" t="s">
        <v>158</v>
      </c>
      <c r="E79" s="63" t="s">
        <v>112</v>
      </c>
      <c r="F79" s="59">
        <f>F80</f>
        <v>0</v>
      </c>
    </row>
    <row r="80" spans="1:17" ht="13.5" hidden="1" customHeight="1">
      <c r="A80" s="115" t="s">
        <v>113</v>
      </c>
      <c r="B80" s="63" t="s">
        <v>52</v>
      </c>
      <c r="C80" s="63" t="s">
        <v>67</v>
      </c>
      <c r="D80" s="63" t="s">
        <v>158</v>
      </c>
      <c r="E80" s="63" t="s">
        <v>114</v>
      </c>
      <c r="F80" s="59"/>
    </row>
    <row r="81" spans="1:6" ht="13.5" hidden="1" customHeight="1">
      <c r="A81" s="115" t="s">
        <v>159</v>
      </c>
      <c r="B81" s="63" t="s">
        <v>52</v>
      </c>
      <c r="C81" s="63" t="s">
        <v>67</v>
      </c>
      <c r="D81" s="63" t="s">
        <v>160</v>
      </c>
      <c r="E81" s="63"/>
      <c r="F81" s="59">
        <f>F82</f>
        <v>0</v>
      </c>
    </row>
    <row r="82" spans="1:6" ht="14.25" hidden="1" customHeight="1">
      <c r="A82" s="115" t="s">
        <v>111</v>
      </c>
      <c r="B82" s="63" t="s">
        <v>52</v>
      </c>
      <c r="C82" s="63" t="s">
        <v>67</v>
      </c>
      <c r="D82" s="63" t="s">
        <v>160</v>
      </c>
      <c r="E82" s="63" t="s">
        <v>112</v>
      </c>
      <c r="F82" s="59">
        <f>F83</f>
        <v>0</v>
      </c>
    </row>
    <row r="83" spans="1:6" ht="14.25" hidden="1" customHeight="1">
      <c r="A83" s="115" t="s">
        <v>113</v>
      </c>
      <c r="B83" s="63" t="s">
        <v>52</v>
      </c>
      <c r="C83" s="63" t="s">
        <v>67</v>
      </c>
      <c r="D83" s="63" t="s">
        <v>160</v>
      </c>
      <c r="E83" s="63" t="s">
        <v>114</v>
      </c>
      <c r="F83" s="59"/>
    </row>
    <row r="84" spans="1:6" ht="13.5" hidden="1" customHeight="1">
      <c r="A84" s="116" t="s">
        <v>68</v>
      </c>
      <c r="B84" s="68" t="s">
        <v>52</v>
      </c>
      <c r="C84" s="68" t="s">
        <v>69</v>
      </c>
      <c r="D84" s="68"/>
      <c r="E84" s="68"/>
      <c r="F84" s="64">
        <f>F85+F86</f>
        <v>0</v>
      </c>
    </row>
    <row r="85" spans="1:6" ht="14.25" hidden="1" customHeight="1">
      <c r="A85" s="115" t="s">
        <v>113</v>
      </c>
      <c r="B85" s="63" t="s">
        <v>52</v>
      </c>
      <c r="C85" s="63" t="s">
        <v>69</v>
      </c>
      <c r="D85" s="63" t="s">
        <v>161</v>
      </c>
      <c r="E85" s="63" t="s">
        <v>114</v>
      </c>
      <c r="F85" s="59"/>
    </row>
    <row r="86" spans="1:6" ht="15" hidden="1" customHeight="1">
      <c r="A86" s="115" t="s">
        <v>164</v>
      </c>
      <c r="B86" s="63" t="s">
        <v>52</v>
      </c>
      <c r="C86" s="63" t="s">
        <v>69</v>
      </c>
      <c r="D86" s="63" t="s">
        <v>165</v>
      </c>
      <c r="E86" s="63"/>
      <c r="F86" s="59">
        <f>F87+F90</f>
        <v>0</v>
      </c>
    </row>
    <row r="87" spans="1:6" ht="15" hidden="1" customHeight="1">
      <c r="A87" s="118" t="s">
        <v>95</v>
      </c>
      <c r="B87" s="63" t="s">
        <v>52</v>
      </c>
      <c r="C87" s="63" t="s">
        <v>69</v>
      </c>
      <c r="D87" s="63" t="s">
        <v>165</v>
      </c>
      <c r="E87" s="63" t="s">
        <v>96</v>
      </c>
      <c r="F87" s="59">
        <f>F88+F89</f>
        <v>0</v>
      </c>
    </row>
    <row r="88" spans="1:6" ht="14.25" hidden="1" customHeight="1">
      <c r="A88" s="118" t="s">
        <v>97</v>
      </c>
      <c r="B88" s="63" t="s">
        <v>52</v>
      </c>
      <c r="C88" s="63" t="s">
        <v>69</v>
      </c>
      <c r="D88" s="63" t="s">
        <v>165</v>
      </c>
      <c r="E88" s="63" t="s">
        <v>98</v>
      </c>
      <c r="F88" s="59"/>
    </row>
    <row r="89" spans="1:6" ht="13.5" hidden="1" customHeight="1">
      <c r="A89" s="118" t="s">
        <v>99</v>
      </c>
      <c r="B89" s="63" t="s">
        <v>52</v>
      </c>
      <c r="C89" s="63" t="s">
        <v>69</v>
      </c>
      <c r="D89" s="63" t="s">
        <v>165</v>
      </c>
      <c r="E89" s="63" t="s">
        <v>100</v>
      </c>
      <c r="F89" s="59"/>
    </row>
    <row r="90" spans="1:6" ht="13.5" hidden="1" customHeight="1">
      <c r="A90" s="115" t="s">
        <v>111</v>
      </c>
      <c r="B90" s="63" t="s">
        <v>52</v>
      </c>
      <c r="C90" s="63" t="s">
        <v>69</v>
      </c>
      <c r="D90" s="63" t="s">
        <v>165</v>
      </c>
      <c r="E90" s="63" t="s">
        <v>112</v>
      </c>
      <c r="F90" s="59">
        <f>F91</f>
        <v>0</v>
      </c>
    </row>
    <row r="91" spans="1:6" ht="12.75" hidden="1" customHeight="1">
      <c r="A91" s="115" t="s">
        <v>113</v>
      </c>
      <c r="B91" s="63" t="s">
        <v>52</v>
      </c>
      <c r="C91" s="63" t="s">
        <v>69</v>
      </c>
      <c r="D91" s="63" t="s">
        <v>165</v>
      </c>
      <c r="E91" s="63" t="s">
        <v>114</v>
      </c>
      <c r="F91" s="59"/>
    </row>
    <row r="92" spans="1:6" ht="23.25" hidden="1" customHeight="1">
      <c r="A92" s="118" t="s">
        <v>189</v>
      </c>
      <c r="B92" s="74" t="s">
        <v>61</v>
      </c>
      <c r="C92" s="74" t="s">
        <v>64</v>
      </c>
      <c r="D92" s="74" t="s">
        <v>283</v>
      </c>
      <c r="E92" s="63"/>
      <c r="F92" s="59">
        <f>F93</f>
        <v>0</v>
      </c>
    </row>
    <row r="93" spans="1:6" ht="24" hidden="1" customHeight="1">
      <c r="A93" s="115" t="s">
        <v>111</v>
      </c>
      <c r="B93" s="74" t="s">
        <v>61</v>
      </c>
      <c r="C93" s="74" t="s">
        <v>64</v>
      </c>
      <c r="D93" s="74" t="s">
        <v>283</v>
      </c>
      <c r="E93" s="63" t="s">
        <v>112</v>
      </c>
      <c r="F93" s="59">
        <f>F94</f>
        <v>0</v>
      </c>
    </row>
    <row r="94" spans="1:6" ht="24.75" hidden="1" customHeight="1">
      <c r="A94" s="115" t="s">
        <v>113</v>
      </c>
      <c r="B94" s="74" t="s">
        <v>61</v>
      </c>
      <c r="C94" s="74" t="s">
        <v>64</v>
      </c>
      <c r="D94" s="74" t="s">
        <v>283</v>
      </c>
      <c r="E94" s="63" t="s">
        <v>114</v>
      </c>
      <c r="F94" s="59"/>
    </row>
    <row r="95" spans="1:6" ht="24.75" hidden="1" customHeight="1">
      <c r="A95" s="118" t="s">
        <v>190</v>
      </c>
      <c r="B95" s="74" t="s">
        <v>61</v>
      </c>
      <c r="C95" s="74" t="s">
        <v>64</v>
      </c>
      <c r="D95" s="74" t="s">
        <v>284</v>
      </c>
      <c r="E95" s="63"/>
      <c r="F95" s="59">
        <f>F96</f>
        <v>0</v>
      </c>
    </row>
    <row r="96" spans="1:6" ht="24" hidden="1" customHeight="1">
      <c r="A96" s="115" t="s">
        <v>111</v>
      </c>
      <c r="B96" s="74" t="s">
        <v>61</v>
      </c>
      <c r="C96" s="74" t="s">
        <v>64</v>
      </c>
      <c r="D96" s="74" t="s">
        <v>284</v>
      </c>
      <c r="E96" s="63" t="s">
        <v>112</v>
      </c>
      <c r="F96" s="59">
        <f>F97</f>
        <v>0</v>
      </c>
    </row>
    <row r="97" spans="1:6" ht="15" hidden="1" customHeight="1">
      <c r="A97" s="115" t="s">
        <v>113</v>
      </c>
      <c r="B97" s="74" t="s">
        <v>61</v>
      </c>
      <c r="C97" s="74" t="s">
        <v>64</v>
      </c>
      <c r="D97" s="74" t="s">
        <v>284</v>
      </c>
      <c r="E97" s="63" t="s">
        <v>114</v>
      </c>
      <c r="F97" s="59"/>
    </row>
    <row r="98" spans="1:6" ht="25.5" customHeight="1">
      <c r="A98" s="216" t="s">
        <v>363</v>
      </c>
      <c r="B98" s="95" t="s">
        <v>61</v>
      </c>
      <c r="C98" s="95"/>
      <c r="D98" s="74"/>
      <c r="E98" s="63"/>
      <c r="F98" s="64">
        <f>F99</f>
        <v>50</v>
      </c>
    </row>
    <row r="99" spans="1:6" ht="17.25" customHeight="1">
      <c r="A99" s="217" t="s">
        <v>63</v>
      </c>
      <c r="B99" s="95" t="s">
        <v>61</v>
      </c>
      <c r="C99" s="95" t="s">
        <v>64</v>
      </c>
      <c r="D99" s="74"/>
      <c r="E99" s="63"/>
      <c r="F99" s="59">
        <f>F100</f>
        <v>50</v>
      </c>
    </row>
    <row r="100" spans="1:6" ht="27" customHeight="1">
      <c r="A100" s="221" t="s">
        <v>148</v>
      </c>
      <c r="B100" s="74" t="s">
        <v>61</v>
      </c>
      <c r="C100" s="74" t="s">
        <v>64</v>
      </c>
      <c r="D100" s="74" t="s">
        <v>354</v>
      </c>
      <c r="E100" s="63"/>
      <c r="F100" s="59">
        <f>F101</f>
        <v>50</v>
      </c>
    </row>
    <row r="101" spans="1:6" ht="24" customHeight="1">
      <c r="A101" s="224" t="s">
        <v>111</v>
      </c>
      <c r="B101" s="74" t="s">
        <v>61</v>
      </c>
      <c r="C101" s="74" t="s">
        <v>64</v>
      </c>
      <c r="D101" s="74" t="s">
        <v>354</v>
      </c>
      <c r="E101" s="63" t="s">
        <v>112</v>
      </c>
      <c r="F101" s="59">
        <f>F102</f>
        <v>50</v>
      </c>
    </row>
    <row r="102" spans="1:6" ht="25.5" customHeight="1">
      <c r="A102" s="224" t="s">
        <v>113</v>
      </c>
      <c r="B102" s="74" t="s">
        <v>61</v>
      </c>
      <c r="C102" s="74" t="s">
        <v>64</v>
      </c>
      <c r="D102" s="74" t="s">
        <v>354</v>
      </c>
      <c r="E102" s="63" t="s">
        <v>114</v>
      </c>
      <c r="F102" s="59">
        <v>50</v>
      </c>
    </row>
    <row r="103" spans="1:6" ht="16.5" customHeight="1">
      <c r="A103" s="117" t="s">
        <v>362</v>
      </c>
      <c r="B103" s="95" t="s">
        <v>52</v>
      </c>
      <c r="C103" s="74"/>
      <c r="D103" s="74"/>
      <c r="E103" s="63"/>
      <c r="F103" s="64">
        <f>F104</f>
        <v>10</v>
      </c>
    </row>
    <row r="104" spans="1:6" ht="18" customHeight="1">
      <c r="A104" s="126" t="s">
        <v>68</v>
      </c>
      <c r="B104" s="95" t="s">
        <v>52</v>
      </c>
      <c r="C104" s="68" t="s">
        <v>69</v>
      </c>
      <c r="D104" s="74"/>
      <c r="E104" s="63"/>
      <c r="F104" s="59">
        <f>F105+F107</f>
        <v>10</v>
      </c>
    </row>
    <row r="105" spans="1:6" ht="0.75" customHeight="1">
      <c r="A105" s="118" t="s">
        <v>111</v>
      </c>
      <c r="B105" s="63" t="s">
        <v>52</v>
      </c>
      <c r="C105" s="63" t="s">
        <v>69</v>
      </c>
      <c r="D105" s="63" t="s">
        <v>339</v>
      </c>
      <c r="E105" s="63" t="s">
        <v>112</v>
      </c>
      <c r="F105" s="59">
        <f>F106</f>
        <v>0</v>
      </c>
    </row>
    <row r="106" spans="1:6" ht="24" hidden="1" customHeight="1">
      <c r="A106" s="115" t="s">
        <v>113</v>
      </c>
      <c r="B106" s="63" t="s">
        <v>52</v>
      </c>
      <c r="C106" s="63" t="s">
        <v>69</v>
      </c>
      <c r="D106" s="63" t="s">
        <v>339</v>
      </c>
      <c r="E106" s="63" t="s">
        <v>114</v>
      </c>
      <c r="F106" s="59">
        <v>0</v>
      </c>
    </row>
    <row r="107" spans="1:6" ht="24" customHeight="1">
      <c r="A107" s="118" t="s">
        <v>111</v>
      </c>
      <c r="B107" s="63" t="s">
        <v>52</v>
      </c>
      <c r="C107" s="63" t="s">
        <v>69</v>
      </c>
      <c r="D107" s="63" t="s">
        <v>161</v>
      </c>
      <c r="E107" s="63" t="s">
        <v>112</v>
      </c>
      <c r="F107" s="59">
        <f>F108</f>
        <v>10</v>
      </c>
    </row>
    <row r="108" spans="1:6" ht="24" customHeight="1">
      <c r="A108" s="115" t="s">
        <v>113</v>
      </c>
      <c r="B108" s="63" t="s">
        <v>52</v>
      </c>
      <c r="C108" s="63" t="s">
        <v>69</v>
      </c>
      <c r="D108" s="63" t="s">
        <v>161</v>
      </c>
      <c r="E108" s="63" t="s">
        <v>114</v>
      </c>
      <c r="F108" s="59">
        <v>10</v>
      </c>
    </row>
    <row r="109" spans="1:6" ht="15" customHeight="1">
      <c r="A109" s="117" t="s">
        <v>361</v>
      </c>
      <c r="B109" s="68" t="s">
        <v>71</v>
      </c>
      <c r="C109" s="72"/>
      <c r="D109" s="72"/>
      <c r="E109" s="77"/>
      <c r="F109" s="64">
        <f>F133+F110+F154</f>
        <v>880.40000000000009</v>
      </c>
    </row>
    <row r="110" spans="1:6" ht="16.5" customHeight="1">
      <c r="A110" s="117" t="s">
        <v>73</v>
      </c>
      <c r="B110" s="68" t="s">
        <v>71</v>
      </c>
      <c r="C110" s="68" t="s">
        <v>50</v>
      </c>
      <c r="D110" s="63"/>
      <c r="E110" s="77"/>
      <c r="F110" s="64">
        <f>F111</f>
        <v>125.7</v>
      </c>
    </row>
    <row r="111" spans="1:6" ht="14.25" customHeight="1">
      <c r="A111" s="115" t="s">
        <v>174</v>
      </c>
      <c r="B111" s="63" t="s">
        <v>71</v>
      </c>
      <c r="C111" s="63" t="s">
        <v>50</v>
      </c>
      <c r="D111" s="80" t="s">
        <v>175</v>
      </c>
      <c r="E111" s="79"/>
      <c r="F111" s="59">
        <f>F115+F112</f>
        <v>125.7</v>
      </c>
    </row>
    <row r="112" spans="1:6" ht="25.5" hidden="1" customHeight="1">
      <c r="A112" s="118" t="s">
        <v>111</v>
      </c>
      <c r="B112" s="63" t="s">
        <v>71</v>
      </c>
      <c r="C112" s="63" t="s">
        <v>50</v>
      </c>
      <c r="D112" s="80" t="s">
        <v>336</v>
      </c>
      <c r="E112" s="93">
        <v>240</v>
      </c>
      <c r="F112" s="59">
        <f>F113</f>
        <v>0</v>
      </c>
    </row>
    <row r="113" spans="1:6" ht="26.25" hidden="1" customHeight="1">
      <c r="A113" s="115" t="s">
        <v>113</v>
      </c>
      <c r="B113" s="63" t="s">
        <v>71</v>
      </c>
      <c r="C113" s="63" t="s">
        <v>50</v>
      </c>
      <c r="D113" s="80" t="s">
        <v>336</v>
      </c>
      <c r="E113" s="93">
        <v>244</v>
      </c>
      <c r="F113" s="59">
        <v>0</v>
      </c>
    </row>
    <row r="114" spans="1:6" ht="24">
      <c r="A114" s="118" t="s">
        <v>111</v>
      </c>
      <c r="B114" s="63" t="s">
        <v>71</v>
      </c>
      <c r="C114" s="63" t="s">
        <v>50</v>
      </c>
      <c r="D114" s="80" t="s">
        <v>176</v>
      </c>
      <c r="E114" s="93">
        <v>240</v>
      </c>
      <c r="F114" s="59">
        <f>F115</f>
        <v>125.7</v>
      </c>
    </row>
    <row r="115" spans="1:6" ht="23.25" customHeight="1">
      <c r="A115" s="115" t="s">
        <v>113</v>
      </c>
      <c r="B115" s="63" t="s">
        <v>71</v>
      </c>
      <c r="C115" s="63" t="s">
        <v>50</v>
      </c>
      <c r="D115" s="73" t="s">
        <v>176</v>
      </c>
      <c r="E115" s="63" t="s">
        <v>114</v>
      </c>
      <c r="F115" s="59">
        <v>125.7</v>
      </c>
    </row>
    <row r="116" spans="1:6" hidden="1">
      <c r="A116" s="115" t="s">
        <v>177</v>
      </c>
      <c r="B116" s="63" t="s">
        <v>71</v>
      </c>
      <c r="C116" s="63" t="s">
        <v>50</v>
      </c>
      <c r="D116" s="73">
        <v>3510500</v>
      </c>
      <c r="E116" s="63" t="s">
        <v>178</v>
      </c>
      <c r="F116" s="59">
        <v>0</v>
      </c>
    </row>
    <row r="117" spans="1:6" ht="24" hidden="1">
      <c r="A117" s="118" t="s">
        <v>111</v>
      </c>
      <c r="B117" s="63" t="s">
        <v>71</v>
      </c>
      <c r="C117" s="63" t="s">
        <v>50</v>
      </c>
      <c r="D117" s="73" t="s">
        <v>176</v>
      </c>
      <c r="E117" s="63" t="s">
        <v>112</v>
      </c>
      <c r="F117" s="59">
        <f>F118</f>
        <v>0</v>
      </c>
    </row>
    <row r="118" spans="1:6" ht="24" hidden="1">
      <c r="A118" s="115" t="s">
        <v>113</v>
      </c>
      <c r="B118" s="63" t="s">
        <v>71</v>
      </c>
      <c r="C118" s="63" t="s">
        <v>50</v>
      </c>
      <c r="D118" s="73" t="s">
        <v>176</v>
      </c>
      <c r="E118" s="63" t="s">
        <v>114</v>
      </c>
      <c r="F118" s="59"/>
    </row>
    <row r="119" spans="1:6" ht="36" hidden="1">
      <c r="A119" s="122" t="s">
        <v>184</v>
      </c>
      <c r="B119" s="82" t="s">
        <v>71</v>
      </c>
      <c r="C119" s="82" t="s">
        <v>50</v>
      </c>
      <c r="D119" s="70" t="s">
        <v>185</v>
      </c>
      <c r="E119" s="83"/>
      <c r="F119" s="59">
        <f>F120+F122</f>
        <v>0</v>
      </c>
    </row>
    <row r="120" spans="1:6" ht="24" hidden="1">
      <c r="A120" s="115" t="s">
        <v>111</v>
      </c>
      <c r="B120" s="63" t="s">
        <v>71</v>
      </c>
      <c r="C120" s="63" t="s">
        <v>50</v>
      </c>
      <c r="D120" s="73" t="s">
        <v>185</v>
      </c>
      <c r="E120" s="81">
        <v>240</v>
      </c>
      <c r="F120" s="59">
        <f>F121</f>
        <v>0</v>
      </c>
    </row>
    <row r="121" spans="1:6" ht="24" hidden="1">
      <c r="A121" s="115" t="s">
        <v>113</v>
      </c>
      <c r="B121" s="63" t="s">
        <v>71</v>
      </c>
      <c r="C121" s="63" t="s">
        <v>50</v>
      </c>
      <c r="D121" s="73" t="s">
        <v>185</v>
      </c>
      <c r="E121" s="81">
        <v>244</v>
      </c>
      <c r="F121" s="59"/>
    </row>
    <row r="122" spans="1:6" hidden="1">
      <c r="A122" s="118" t="s">
        <v>95</v>
      </c>
      <c r="B122" s="63" t="s">
        <v>71</v>
      </c>
      <c r="C122" s="63" t="s">
        <v>50</v>
      </c>
      <c r="D122" s="73" t="s">
        <v>185</v>
      </c>
      <c r="E122" s="63" t="s">
        <v>96</v>
      </c>
      <c r="F122" s="59">
        <f>F123+F124</f>
        <v>0</v>
      </c>
    </row>
    <row r="123" spans="1:6" hidden="1">
      <c r="A123" s="118" t="s">
        <v>97</v>
      </c>
      <c r="B123" s="63" t="s">
        <v>71</v>
      </c>
      <c r="C123" s="63" t="s">
        <v>50</v>
      </c>
      <c r="D123" s="73" t="s">
        <v>185</v>
      </c>
      <c r="E123" s="63" t="s">
        <v>98</v>
      </c>
      <c r="F123" s="59"/>
    </row>
    <row r="124" spans="1:6" ht="36" hidden="1">
      <c r="A124" s="118" t="s">
        <v>99</v>
      </c>
      <c r="B124" s="63" t="s">
        <v>71</v>
      </c>
      <c r="C124" s="63" t="s">
        <v>50</v>
      </c>
      <c r="D124" s="73" t="s">
        <v>185</v>
      </c>
      <c r="E124" s="63" t="s">
        <v>100</v>
      </c>
      <c r="F124" s="59"/>
    </row>
    <row r="125" spans="1:6" ht="24" hidden="1">
      <c r="A125" s="115" t="s">
        <v>186</v>
      </c>
      <c r="B125" s="63" t="s">
        <v>71</v>
      </c>
      <c r="C125" s="63" t="s">
        <v>50</v>
      </c>
      <c r="D125" s="73" t="s">
        <v>187</v>
      </c>
      <c r="E125" s="81"/>
      <c r="F125" s="59">
        <f>F126+F128</f>
        <v>0</v>
      </c>
    </row>
    <row r="126" spans="1:6" ht="24" hidden="1">
      <c r="A126" s="115" t="s">
        <v>111</v>
      </c>
      <c r="B126" s="63" t="s">
        <v>71</v>
      </c>
      <c r="C126" s="63" t="s">
        <v>50</v>
      </c>
      <c r="D126" s="73" t="s">
        <v>187</v>
      </c>
      <c r="E126" s="81">
        <v>240</v>
      </c>
      <c r="F126" s="59">
        <f>F127</f>
        <v>0</v>
      </c>
    </row>
    <row r="127" spans="1:6" ht="24" hidden="1">
      <c r="A127" s="115" t="s">
        <v>113</v>
      </c>
      <c r="B127" s="63" t="s">
        <v>71</v>
      </c>
      <c r="C127" s="63" t="s">
        <v>50</v>
      </c>
      <c r="D127" s="73" t="s">
        <v>187</v>
      </c>
      <c r="E127" s="81">
        <v>244</v>
      </c>
      <c r="F127" s="59"/>
    </row>
    <row r="128" spans="1:6" hidden="1">
      <c r="A128" s="118" t="s">
        <v>95</v>
      </c>
      <c r="B128" s="82" t="s">
        <v>71</v>
      </c>
      <c r="C128" s="82" t="s">
        <v>50</v>
      </c>
      <c r="D128" s="70" t="s">
        <v>187</v>
      </c>
      <c r="E128" s="82" t="s">
        <v>96</v>
      </c>
      <c r="F128" s="59">
        <f>F129+F130</f>
        <v>0</v>
      </c>
    </row>
    <row r="129" spans="1:6" hidden="1">
      <c r="A129" s="118" t="s">
        <v>97</v>
      </c>
      <c r="B129" s="82" t="s">
        <v>71</v>
      </c>
      <c r="C129" s="82" t="s">
        <v>50</v>
      </c>
      <c r="D129" s="70" t="s">
        <v>187</v>
      </c>
      <c r="E129" s="82" t="s">
        <v>98</v>
      </c>
      <c r="F129" s="59"/>
    </row>
    <row r="130" spans="1:6" ht="36" hidden="1">
      <c r="A130" s="118" t="s">
        <v>99</v>
      </c>
      <c r="B130" s="82" t="s">
        <v>71</v>
      </c>
      <c r="C130" s="82" t="s">
        <v>50</v>
      </c>
      <c r="D130" s="70" t="s">
        <v>187</v>
      </c>
      <c r="E130" s="82" t="s">
        <v>100</v>
      </c>
      <c r="F130" s="59"/>
    </row>
    <row r="131" spans="1:6" ht="24" hidden="1">
      <c r="A131" s="118" t="s">
        <v>111</v>
      </c>
      <c r="B131" s="82" t="s">
        <v>71</v>
      </c>
      <c r="C131" s="82" t="s">
        <v>50</v>
      </c>
      <c r="D131" s="70" t="s">
        <v>241</v>
      </c>
      <c r="E131" s="82" t="s">
        <v>112</v>
      </c>
      <c r="F131" s="59">
        <f>F132</f>
        <v>0</v>
      </c>
    </row>
    <row r="132" spans="1:6" ht="21.75" hidden="1" customHeight="1">
      <c r="A132" s="118" t="s">
        <v>113</v>
      </c>
      <c r="B132" s="82" t="s">
        <v>71</v>
      </c>
      <c r="C132" s="82" t="s">
        <v>50</v>
      </c>
      <c r="D132" s="70" t="s">
        <v>241</v>
      </c>
      <c r="E132" s="82" t="s">
        <v>114</v>
      </c>
      <c r="F132" s="59"/>
    </row>
    <row r="133" spans="1:6" ht="17.25" customHeight="1">
      <c r="A133" s="117" t="s">
        <v>74</v>
      </c>
      <c r="B133" s="68" t="s">
        <v>71</v>
      </c>
      <c r="C133" s="68" t="s">
        <v>61</v>
      </c>
      <c r="D133" s="73"/>
      <c r="E133" s="81"/>
      <c r="F133" s="64">
        <f>F134+F136+F139+F142+F146+F149+F152</f>
        <v>754.7</v>
      </c>
    </row>
    <row r="134" spans="1:6" ht="24" hidden="1">
      <c r="A134" s="118" t="s">
        <v>111</v>
      </c>
      <c r="B134" s="63" t="s">
        <v>71</v>
      </c>
      <c r="C134" s="63" t="s">
        <v>61</v>
      </c>
      <c r="D134" s="73" t="s">
        <v>337</v>
      </c>
      <c r="E134" s="63" t="s">
        <v>112</v>
      </c>
      <c r="F134" s="59">
        <f>F135</f>
        <v>0</v>
      </c>
    </row>
    <row r="135" spans="1:6" ht="24" hidden="1">
      <c r="A135" s="118" t="s">
        <v>113</v>
      </c>
      <c r="B135" s="63" t="s">
        <v>71</v>
      </c>
      <c r="C135" s="63" t="s">
        <v>61</v>
      </c>
      <c r="D135" s="73" t="s">
        <v>337</v>
      </c>
      <c r="E135" s="63" t="s">
        <v>114</v>
      </c>
      <c r="F135" s="59">
        <v>0</v>
      </c>
    </row>
    <row r="136" spans="1:6" ht="24">
      <c r="A136" s="118" t="s">
        <v>111</v>
      </c>
      <c r="B136" s="63" t="s">
        <v>71</v>
      </c>
      <c r="C136" s="63" t="s">
        <v>61</v>
      </c>
      <c r="D136" s="73" t="s">
        <v>188</v>
      </c>
      <c r="E136" s="63" t="s">
        <v>112</v>
      </c>
      <c r="F136" s="59">
        <f>F137</f>
        <v>754.7</v>
      </c>
    </row>
    <row r="137" spans="1:6" ht="25.5" customHeight="1">
      <c r="A137" s="118" t="s">
        <v>113</v>
      </c>
      <c r="B137" s="63" t="s">
        <v>71</v>
      </c>
      <c r="C137" s="63" t="s">
        <v>61</v>
      </c>
      <c r="D137" s="73" t="s">
        <v>188</v>
      </c>
      <c r="E137" s="63" t="s">
        <v>114</v>
      </c>
      <c r="F137" s="59">
        <v>754.7</v>
      </c>
    </row>
    <row r="138" spans="1:6" ht="0.75" hidden="1" customHeight="1">
      <c r="A138" s="224" t="s">
        <v>189</v>
      </c>
      <c r="B138" s="63" t="s">
        <v>71</v>
      </c>
      <c r="C138" s="63" t="s">
        <v>61</v>
      </c>
      <c r="D138" s="63" t="s">
        <v>352</v>
      </c>
      <c r="E138" s="63"/>
      <c r="F138" s="59">
        <f>F139</f>
        <v>0</v>
      </c>
    </row>
    <row r="139" spans="1:6" ht="25.5" hidden="1" customHeight="1">
      <c r="A139" s="118" t="s">
        <v>111</v>
      </c>
      <c r="B139" s="63" t="s">
        <v>71</v>
      </c>
      <c r="C139" s="63" t="s">
        <v>61</v>
      </c>
      <c r="D139" s="63" t="s">
        <v>353</v>
      </c>
      <c r="E139" s="63" t="s">
        <v>112</v>
      </c>
      <c r="F139" s="59">
        <f>F140</f>
        <v>0</v>
      </c>
    </row>
    <row r="140" spans="1:6" ht="25.5" hidden="1" customHeight="1">
      <c r="A140" s="115" t="s">
        <v>113</v>
      </c>
      <c r="B140" s="63" t="s">
        <v>71</v>
      </c>
      <c r="C140" s="63" t="s">
        <v>61</v>
      </c>
      <c r="D140" s="63" t="s">
        <v>353</v>
      </c>
      <c r="E140" s="63" t="s">
        <v>114</v>
      </c>
      <c r="F140" s="59">
        <v>0</v>
      </c>
    </row>
    <row r="141" spans="1:6" ht="25.5" hidden="1" customHeight="1">
      <c r="A141" s="115" t="s">
        <v>370</v>
      </c>
      <c r="B141" s="63" t="s">
        <v>71</v>
      </c>
      <c r="C141" s="63" t="s">
        <v>61</v>
      </c>
      <c r="D141" s="63" t="s">
        <v>368</v>
      </c>
      <c r="E141" s="63"/>
      <c r="F141" s="59">
        <f>F142</f>
        <v>0</v>
      </c>
    </row>
    <row r="142" spans="1:6" ht="18" hidden="1" customHeight="1">
      <c r="A142" s="118" t="s">
        <v>371</v>
      </c>
      <c r="B142" s="63" t="s">
        <v>71</v>
      </c>
      <c r="C142" s="63" t="s">
        <v>61</v>
      </c>
      <c r="D142" s="63" t="s">
        <v>368</v>
      </c>
      <c r="E142" s="63" t="s">
        <v>96</v>
      </c>
      <c r="F142" s="59">
        <f>F143+F144</f>
        <v>0</v>
      </c>
    </row>
    <row r="143" spans="1:6" ht="18" hidden="1" customHeight="1">
      <c r="A143" s="118" t="s">
        <v>135</v>
      </c>
      <c r="B143" s="63" t="s">
        <v>71</v>
      </c>
      <c r="C143" s="63" t="s">
        <v>61</v>
      </c>
      <c r="D143" s="63" t="s">
        <v>368</v>
      </c>
      <c r="E143" s="63" t="s">
        <v>98</v>
      </c>
      <c r="F143" s="59">
        <v>0</v>
      </c>
    </row>
    <row r="144" spans="1:6" ht="37.5" hidden="1" customHeight="1">
      <c r="A144" s="118" t="s">
        <v>99</v>
      </c>
      <c r="B144" s="63" t="s">
        <v>71</v>
      </c>
      <c r="C144" s="63" t="s">
        <v>61</v>
      </c>
      <c r="D144" s="63" t="s">
        <v>368</v>
      </c>
      <c r="E144" s="63" t="s">
        <v>100</v>
      </c>
      <c r="F144" s="59">
        <v>0</v>
      </c>
    </row>
    <row r="145" spans="1:6" ht="16.5" hidden="1" customHeight="1">
      <c r="A145" s="115" t="s">
        <v>342</v>
      </c>
      <c r="B145" s="63" t="s">
        <v>71</v>
      </c>
      <c r="C145" s="63" t="s">
        <v>61</v>
      </c>
      <c r="D145" s="63" t="s">
        <v>343</v>
      </c>
      <c r="E145" s="63"/>
      <c r="F145" s="59">
        <f>F146</f>
        <v>0</v>
      </c>
    </row>
    <row r="146" spans="1:6" ht="24.75" hidden="1" customHeight="1">
      <c r="A146" s="118" t="s">
        <v>111</v>
      </c>
      <c r="B146" s="63" t="s">
        <v>71</v>
      </c>
      <c r="C146" s="63" t="s">
        <v>61</v>
      </c>
      <c r="D146" s="63" t="s">
        <v>343</v>
      </c>
      <c r="E146" s="63" t="s">
        <v>112</v>
      </c>
      <c r="F146" s="59">
        <f>F147</f>
        <v>0</v>
      </c>
    </row>
    <row r="147" spans="1:6" ht="23.25" hidden="1" customHeight="1">
      <c r="A147" s="115" t="s">
        <v>113</v>
      </c>
      <c r="B147" s="63" t="s">
        <v>71</v>
      </c>
      <c r="C147" s="63" t="s">
        <v>61</v>
      </c>
      <c r="D147" s="63" t="s">
        <v>343</v>
      </c>
      <c r="E147" s="63" t="s">
        <v>114</v>
      </c>
      <c r="F147" s="59">
        <v>0</v>
      </c>
    </row>
    <row r="148" spans="1:6" ht="17.25" hidden="1" customHeight="1">
      <c r="A148" s="115" t="s">
        <v>344</v>
      </c>
      <c r="B148" s="63" t="s">
        <v>71</v>
      </c>
      <c r="C148" s="63" t="s">
        <v>61</v>
      </c>
      <c r="D148" s="63" t="s">
        <v>343</v>
      </c>
      <c r="E148" s="63"/>
      <c r="F148" s="59">
        <f>F149</f>
        <v>0</v>
      </c>
    </row>
    <row r="149" spans="1:6" ht="23.25" hidden="1" customHeight="1">
      <c r="A149" s="118" t="s">
        <v>111</v>
      </c>
      <c r="B149" s="63" t="s">
        <v>71</v>
      </c>
      <c r="C149" s="63" t="s">
        <v>61</v>
      </c>
      <c r="D149" s="63" t="s">
        <v>343</v>
      </c>
      <c r="E149" s="63" t="s">
        <v>112</v>
      </c>
      <c r="F149" s="59">
        <f>F150</f>
        <v>0</v>
      </c>
    </row>
    <row r="150" spans="1:6" ht="26.25" hidden="1" customHeight="1">
      <c r="A150" s="115" t="s">
        <v>113</v>
      </c>
      <c r="B150" s="63" t="s">
        <v>71</v>
      </c>
      <c r="C150" s="63" t="s">
        <v>61</v>
      </c>
      <c r="D150" s="63" t="s">
        <v>343</v>
      </c>
      <c r="E150" s="63" t="s">
        <v>114</v>
      </c>
      <c r="F150" s="59">
        <v>0</v>
      </c>
    </row>
    <row r="151" spans="1:6" ht="16.5" hidden="1" customHeight="1">
      <c r="A151" s="115" t="s">
        <v>345</v>
      </c>
      <c r="B151" s="63" t="s">
        <v>71</v>
      </c>
      <c r="C151" s="63" t="s">
        <v>61</v>
      </c>
      <c r="D151" s="63" t="s">
        <v>343</v>
      </c>
      <c r="E151" s="63"/>
      <c r="F151" s="59">
        <f>F152</f>
        <v>0</v>
      </c>
    </row>
    <row r="152" spans="1:6" ht="18" hidden="1" customHeight="1">
      <c r="A152" s="115" t="s">
        <v>298</v>
      </c>
      <c r="B152" s="63" t="s">
        <v>71</v>
      </c>
      <c r="C152" s="63" t="s">
        <v>61</v>
      </c>
      <c r="D152" s="63" t="s">
        <v>343</v>
      </c>
      <c r="E152" s="63" t="s">
        <v>299</v>
      </c>
      <c r="F152" s="59">
        <f>F153</f>
        <v>0</v>
      </c>
    </row>
    <row r="153" spans="1:6" ht="18" hidden="1" customHeight="1">
      <c r="A153" s="115" t="s">
        <v>296</v>
      </c>
      <c r="B153" s="63" t="s">
        <v>71</v>
      </c>
      <c r="C153" s="63" t="s">
        <v>61</v>
      </c>
      <c r="D153" s="63" t="s">
        <v>343</v>
      </c>
      <c r="E153" s="63" t="s">
        <v>300</v>
      </c>
      <c r="F153" s="59">
        <v>0</v>
      </c>
    </row>
    <row r="154" spans="1:6" ht="14.25" hidden="1" customHeight="1">
      <c r="A154" s="117" t="s">
        <v>286</v>
      </c>
      <c r="B154" s="68" t="s">
        <v>71</v>
      </c>
      <c r="C154" s="68" t="s">
        <v>71</v>
      </c>
      <c r="D154" s="68"/>
      <c r="E154" s="68"/>
      <c r="F154" s="64">
        <f>F155+F159</f>
        <v>0</v>
      </c>
    </row>
    <row r="155" spans="1:6" ht="16.5" hidden="1" customHeight="1">
      <c r="A155" s="118" t="s">
        <v>107</v>
      </c>
      <c r="B155" s="63" t="s">
        <v>71</v>
      </c>
      <c r="C155" s="63" t="s">
        <v>71</v>
      </c>
      <c r="D155" s="63" t="s">
        <v>287</v>
      </c>
      <c r="E155" s="63" t="s">
        <v>96</v>
      </c>
      <c r="F155" s="59">
        <f>F156+F158+F157</f>
        <v>0</v>
      </c>
    </row>
    <row r="156" spans="1:6" ht="16.5" hidden="1" customHeight="1">
      <c r="A156" s="118" t="s">
        <v>135</v>
      </c>
      <c r="B156" s="63" t="s">
        <v>71</v>
      </c>
      <c r="C156" s="63" t="s">
        <v>71</v>
      </c>
      <c r="D156" s="63" t="s">
        <v>287</v>
      </c>
      <c r="E156" s="63" t="s">
        <v>98</v>
      </c>
      <c r="F156" s="59">
        <v>0</v>
      </c>
    </row>
    <row r="157" spans="1:6" ht="25.5" hidden="1" customHeight="1">
      <c r="A157" s="118" t="s">
        <v>109</v>
      </c>
      <c r="B157" s="63" t="s">
        <v>71</v>
      </c>
      <c r="C157" s="63" t="s">
        <v>71</v>
      </c>
      <c r="D157" s="63" t="s">
        <v>287</v>
      </c>
      <c r="E157" s="63" t="s">
        <v>110</v>
      </c>
      <c r="F157" s="59">
        <v>0</v>
      </c>
    </row>
    <row r="158" spans="1:6" ht="36.75" hidden="1" customHeight="1">
      <c r="A158" s="118" t="s">
        <v>99</v>
      </c>
      <c r="B158" s="63" t="s">
        <v>71</v>
      </c>
      <c r="C158" s="63" t="s">
        <v>71</v>
      </c>
      <c r="D158" s="63" t="s">
        <v>287</v>
      </c>
      <c r="E158" s="63" t="s">
        <v>100</v>
      </c>
      <c r="F158" s="59">
        <v>0</v>
      </c>
    </row>
    <row r="159" spans="1:6" ht="27" hidden="1" customHeight="1">
      <c r="A159" s="118" t="s">
        <v>111</v>
      </c>
      <c r="B159" s="63" t="s">
        <v>71</v>
      </c>
      <c r="C159" s="63" t="s">
        <v>71</v>
      </c>
      <c r="D159" s="63" t="s">
        <v>287</v>
      </c>
      <c r="E159" s="63" t="s">
        <v>112</v>
      </c>
      <c r="F159" s="59">
        <f>F160</f>
        <v>0</v>
      </c>
    </row>
    <row r="160" spans="1:6" ht="24.75" hidden="1" customHeight="1">
      <c r="A160" s="115" t="s">
        <v>113</v>
      </c>
      <c r="B160" s="63" t="s">
        <v>71</v>
      </c>
      <c r="C160" s="63" t="s">
        <v>71</v>
      </c>
      <c r="D160" s="63" t="s">
        <v>287</v>
      </c>
      <c r="E160" s="63" t="s">
        <v>114</v>
      </c>
      <c r="F160" s="59">
        <v>0</v>
      </c>
    </row>
    <row r="161" spans="1:6" ht="14.25" customHeight="1">
      <c r="A161" s="117" t="s">
        <v>196</v>
      </c>
      <c r="B161" s="68" t="s">
        <v>76</v>
      </c>
      <c r="C161" s="68"/>
      <c r="D161" s="72"/>
      <c r="E161" s="72"/>
      <c r="F161" s="78">
        <f>F188+F189+F197</f>
        <v>894.3</v>
      </c>
    </row>
    <row r="162" spans="1:6" ht="15.75" customHeight="1">
      <c r="A162" s="117" t="s">
        <v>77</v>
      </c>
      <c r="B162" s="68" t="s">
        <v>76</v>
      </c>
      <c r="C162" s="68" t="s">
        <v>48</v>
      </c>
      <c r="D162" s="72"/>
      <c r="E162" s="72"/>
      <c r="F162" s="78">
        <f>F163</f>
        <v>894.3</v>
      </c>
    </row>
    <row r="163" spans="1:6" ht="15.75" customHeight="1">
      <c r="A163" s="115" t="s">
        <v>197</v>
      </c>
      <c r="B163" s="63" t="s">
        <v>76</v>
      </c>
      <c r="C163" s="63" t="s">
        <v>48</v>
      </c>
      <c r="D163" s="73" t="s">
        <v>198</v>
      </c>
      <c r="E163" s="73"/>
      <c r="F163" s="84">
        <f>F197+F188+F189</f>
        <v>894.3</v>
      </c>
    </row>
    <row r="164" spans="1:6" hidden="1">
      <c r="A164" s="115" t="s">
        <v>204</v>
      </c>
      <c r="B164" s="63" t="s">
        <v>76</v>
      </c>
      <c r="C164" s="63" t="s">
        <v>48</v>
      </c>
      <c r="D164" s="73" t="s">
        <v>242</v>
      </c>
      <c r="E164" s="63" t="s">
        <v>205</v>
      </c>
      <c r="F164" s="59">
        <v>0</v>
      </c>
    </row>
    <row r="165" spans="1:6" hidden="1">
      <c r="A165" s="118" t="s">
        <v>204</v>
      </c>
      <c r="B165" s="63" t="s">
        <v>76</v>
      </c>
      <c r="C165" s="63" t="s">
        <v>48</v>
      </c>
      <c r="D165" s="73" t="s">
        <v>242</v>
      </c>
      <c r="E165" s="63" t="s">
        <v>205</v>
      </c>
      <c r="F165" s="59">
        <v>0</v>
      </c>
    </row>
    <row r="166" spans="1:6" ht="24" hidden="1">
      <c r="A166" s="118" t="s">
        <v>189</v>
      </c>
      <c r="B166" s="63" t="s">
        <v>76</v>
      </c>
      <c r="C166" s="63" t="s">
        <v>48</v>
      </c>
      <c r="D166" s="73" t="s">
        <v>244</v>
      </c>
      <c r="E166" s="63"/>
      <c r="F166" s="64">
        <f>F167</f>
        <v>0</v>
      </c>
    </row>
    <row r="167" spans="1:6" ht="24" hidden="1">
      <c r="A167" s="118" t="s">
        <v>111</v>
      </c>
      <c r="B167" s="63" t="s">
        <v>76</v>
      </c>
      <c r="C167" s="63" t="s">
        <v>48</v>
      </c>
      <c r="D167" s="73" t="s">
        <v>244</v>
      </c>
      <c r="E167" s="63" t="s">
        <v>112</v>
      </c>
      <c r="F167" s="59">
        <f>F168</f>
        <v>0</v>
      </c>
    </row>
    <row r="168" spans="1:6" ht="24" hidden="1">
      <c r="A168" s="118" t="s">
        <v>113</v>
      </c>
      <c r="B168" s="63" t="s">
        <v>76</v>
      </c>
      <c r="C168" s="63" t="s">
        <v>48</v>
      </c>
      <c r="D168" s="73" t="s">
        <v>244</v>
      </c>
      <c r="E168" s="63" t="s">
        <v>114</v>
      </c>
      <c r="F168" s="59"/>
    </row>
    <row r="169" spans="1:6" ht="15" hidden="1" customHeight="1">
      <c r="A169" s="115" t="s">
        <v>197</v>
      </c>
      <c r="B169" s="63" t="s">
        <v>76</v>
      </c>
      <c r="C169" s="63" t="s">
        <v>48</v>
      </c>
      <c r="D169" s="80" t="s">
        <v>243</v>
      </c>
      <c r="E169" s="63"/>
      <c r="F169" s="85">
        <f>F170+F174+F176+F184+F186</f>
        <v>0</v>
      </c>
    </row>
    <row r="170" spans="1:6" ht="18" hidden="1" customHeight="1">
      <c r="A170" s="118" t="s">
        <v>200</v>
      </c>
      <c r="B170" s="63" t="s">
        <v>76</v>
      </c>
      <c r="C170" s="63" t="s">
        <v>48</v>
      </c>
      <c r="D170" s="73" t="s">
        <v>243</v>
      </c>
      <c r="E170" s="63" t="s">
        <v>201</v>
      </c>
      <c r="F170" s="59">
        <f>F171+F173+F172</f>
        <v>0</v>
      </c>
    </row>
    <row r="171" spans="1:6" ht="17.25" hidden="1" customHeight="1">
      <c r="A171" s="118" t="s">
        <v>202</v>
      </c>
      <c r="B171" s="63" t="s">
        <v>76</v>
      </c>
      <c r="C171" s="63" t="s">
        <v>48</v>
      </c>
      <c r="D171" s="80" t="str">
        <f>D170</f>
        <v>351 00 88230</v>
      </c>
      <c r="E171" s="63" t="s">
        <v>203</v>
      </c>
      <c r="F171" s="59"/>
    </row>
    <row r="172" spans="1:6" ht="16.5" hidden="1" customHeight="1">
      <c r="A172" s="115" t="s">
        <v>204</v>
      </c>
      <c r="B172" s="63" t="s">
        <v>76</v>
      </c>
      <c r="C172" s="63" t="s">
        <v>48</v>
      </c>
      <c r="D172" s="80" t="str">
        <f>D171</f>
        <v>351 00 88230</v>
      </c>
      <c r="E172" s="63" t="s">
        <v>205</v>
      </c>
      <c r="F172" s="59"/>
    </row>
    <row r="173" spans="1:6" ht="27.75" hidden="1" customHeight="1">
      <c r="A173" s="118" t="s">
        <v>206</v>
      </c>
      <c r="B173" s="63" t="s">
        <v>76</v>
      </c>
      <c r="C173" s="63" t="s">
        <v>48</v>
      </c>
      <c r="D173" s="73" t="s">
        <v>243</v>
      </c>
      <c r="E173" s="63" t="s">
        <v>207</v>
      </c>
      <c r="F173" s="59"/>
    </row>
    <row r="174" spans="1:6" ht="15.75" hidden="1" customHeight="1">
      <c r="A174" s="118" t="s">
        <v>111</v>
      </c>
      <c r="B174" s="63" t="s">
        <v>76</v>
      </c>
      <c r="C174" s="63" t="s">
        <v>48</v>
      </c>
      <c r="D174" s="73" t="s">
        <v>243</v>
      </c>
      <c r="E174" s="63" t="s">
        <v>112</v>
      </c>
      <c r="F174" s="86">
        <f>F175</f>
        <v>0</v>
      </c>
    </row>
    <row r="175" spans="1:6" ht="15" hidden="1" customHeight="1">
      <c r="A175" s="118" t="s">
        <v>113</v>
      </c>
      <c r="B175" s="63" t="s">
        <v>76</v>
      </c>
      <c r="C175" s="63" t="s">
        <v>48</v>
      </c>
      <c r="D175" s="73" t="s">
        <v>243</v>
      </c>
      <c r="E175" s="63" t="s">
        <v>114</v>
      </c>
      <c r="F175" s="86"/>
    </row>
    <row r="176" spans="1:6" ht="17.25" hidden="1" customHeight="1">
      <c r="A176" s="118" t="s">
        <v>117</v>
      </c>
      <c r="B176" s="63" t="s">
        <v>76</v>
      </c>
      <c r="C176" s="63" t="s">
        <v>48</v>
      </c>
      <c r="D176" s="73" t="str">
        <f>D175</f>
        <v>351 00 88230</v>
      </c>
      <c r="E176" s="87">
        <v>850</v>
      </c>
      <c r="F176" s="86">
        <f>F177+F178+F179</f>
        <v>0</v>
      </c>
    </row>
    <row r="177" spans="1:6" ht="19.5" hidden="1" customHeight="1">
      <c r="A177" s="118" t="s">
        <v>119</v>
      </c>
      <c r="B177" s="63" t="s">
        <v>76</v>
      </c>
      <c r="C177" s="63" t="s">
        <v>48</v>
      </c>
      <c r="D177" s="73" t="str">
        <f>D176</f>
        <v>351 00 88230</v>
      </c>
      <c r="E177" s="87">
        <v>851</v>
      </c>
      <c r="F177" s="86"/>
    </row>
    <row r="178" spans="1:6" ht="17.25" hidden="1" customHeight="1">
      <c r="A178" s="118" t="s">
        <v>208</v>
      </c>
      <c r="B178" s="63" t="s">
        <v>76</v>
      </c>
      <c r="C178" s="63" t="s">
        <v>48</v>
      </c>
      <c r="D178" s="73" t="str">
        <f>D177</f>
        <v>351 00 88230</v>
      </c>
      <c r="E178" s="87">
        <v>852</v>
      </c>
      <c r="F178" s="86"/>
    </row>
    <row r="179" spans="1:6" ht="18.75" hidden="1" customHeight="1">
      <c r="A179" s="119" t="s">
        <v>123</v>
      </c>
      <c r="B179" s="63" t="s">
        <v>76</v>
      </c>
      <c r="C179" s="63" t="s">
        <v>48</v>
      </c>
      <c r="D179" s="73" t="str">
        <f>D178</f>
        <v>351 00 88230</v>
      </c>
      <c r="E179" s="87">
        <v>853</v>
      </c>
      <c r="F179" s="86"/>
    </row>
    <row r="180" spans="1:6" ht="18" hidden="1" customHeight="1">
      <c r="A180" s="118" t="s">
        <v>189</v>
      </c>
      <c r="B180" s="63" t="s">
        <v>76</v>
      </c>
      <c r="C180" s="63" t="s">
        <v>48</v>
      </c>
      <c r="D180" s="73" t="s">
        <v>244</v>
      </c>
      <c r="E180" s="63"/>
      <c r="F180" s="59">
        <f>F181</f>
        <v>0</v>
      </c>
    </row>
    <row r="181" spans="1:6" ht="16.5" hidden="1" customHeight="1">
      <c r="A181" s="118" t="s">
        <v>111</v>
      </c>
      <c r="B181" s="63" t="s">
        <v>76</v>
      </c>
      <c r="C181" s="63" t="s">
        <v>48</v>
      </c>
      <c r="D181" s="73" t="s">
        <v>244</v>
      </c>
      <c r="E181" s="63" t="s">
        <v>112</v>
      </c>
      <c r="F181" s="59">
        <f>F182</f>
        <v>0</v>
      </c>
    </row>
    <row r="182" spans="1:6" ht="17.25" hidden="1" customHeight="1">
      <c r="A182" s="118" t="s">
        <v>113</v>
      </c>
      <c r="B182" s="63" t="s">
        <v>76</v>
      </c>
      <c r="C182" s="63" t="s">
        <v>48</v>
      </c>
      <c r="D182" s="73" t="s">
        <v>244</v>
      </c>
      <c r="E182" s="63" t="s">
        <v>114</v>
      </c>
      <c r="F182" s="59"/>
    </row>
    <row r="183" spans="1:6" ht="16.5" hidden="1" customHeight="1">
      <c r="A183" s="118" t="s">
        <v>190</v>
      </c>
      <c r="B183" s="63" t="s">
        <v>76</v>
      </c>
      <c r="C183" s="63" t="s">
        <v>48</v>
      </c>
      <c r="D183" s="73" t="s">
        <v>245</v>
      </c>
      <c r="E183" s="63"/>
      <c r="F183" s="59">
        <f>F184</f>
        <v>0</v>
      </c>
    </row>
    <row r="184" spans="1:6" ht="26.25" hidden="1" customHeight="1">
      <c r="A184" s="118" t="s">
        <v>111</v>
      </c>
      <c r="B184" s="63" t="s">
        <v>76</v>
      </c>
      <c r="C184" s="63" t="s">
        <v>48</v>
      </c>
      <c r="D184" s="73" t="s">
        <v>243</v>
      </c>
      <c r="E184" s="63" t="s">
        <v>112</v>
      </c>
      <c r="F184" s="59">
        <f>F185</f>
        <v>0</v>
      </c>
    </row>
    <row r="185" spans="1:6" ht="25.5" hidden="1" customHeight="1">
      <c r="A185" s="118" t="s">
        <v>113</v>
      </c>
      <c r="B185" s="63" t="s">
        <v>76</v>
      </c>
      <c r="C185" s="63" t="s">
        <v>48</v>
      </c>
      <c r="D185" s="73" t="s">
        <v>243</v>
      </c>
      <c r="E185" s="63" t="s">
        <v>114</v>
      </c>
      <c r="F185" s="59"/>
    </row>
    <row r="186" spans="1:6" ht="15" hidden="1" customHeight="1">
      <c r="A186" s="118" t="s">
        <v>117</v>
      </c>
      <c r="B186" s="63" t="s">
        <v>76</v>
      </c>
      <c r="C186" s="63" t="s">
        <v>48</v>
      </c>
      <c r="D186" s="73" t="s">
        <v>289</v>
      </c>
      <c r="E186" s="63" t="s">
        <v>118</v>
      </c>
      <c r="F186" s="59">
        <f>F187</f>
        <v>0</v>
      </c>
    </row>
    <row r="187" spans="1:6" ht="16.5" hidden="1" customHeight="1">
      <c r="A187" s="118" t="s">
        <v>119</v>
      </c>
      <c r="B187" s="63" t="s">
        <v>76</v>
      </c>
      <c r="C187" s="63" t="s">
        <v>48</v>
      </c>
      <c r="D187" s="73" t="s">
        <v>290</v>
      </c>
      <c r="E187" s="63" t="s">
        <v>120</v>
      </c>
      <c r="F187" s="59"/>
    </row>
    <row r="188" spans="1:6" ht="15.75" hidden="1" customHeight="1">
      <c r="A188" s="118" t="s">
        <v>204</v>
      </c>
      <c r="B188" s="63" t="s">
        <v>76</v>
      </c>
      <c r="C188" s="63" t="s">
        <v>48</v>
      </c>
      <c r="D188" s="73" t="s">
        <v>242</v>
      </c>
      <c r="E188" s="73">
        <v>112</v>
      </c>
      <c r="F188" s="84">
        <v>0</v>
      </c>
    </row>
    <row r="189" spans="1:6" ht="16.5" hidden="1" customHeight="1">
      <c r="A189" s="117" t="s">
        <v>199</v>
      </c>
      <c r="B189" s="63" t="s">
        <v>76</v>
      </c>
      <c r="C189" s="63" t="s">
        <v>48</v>
      </c>
      <c r="D189" s="73" t="s">
        <v>338</v>
      </c>
      <c r="E189" s="73"/>
      <c r="F189" s="78">
        <f>F190+F193+F195</f>
        <v>0</v>
      </c>
    </row>
    <row r="190" spans="1:6" ht="16.5" hidden="1" customHeight="1">
      <c r="A190" s="118" t="s">
        <v>200</v>
      </c>
      <c r="B190" s="63" t="s">
        <v>76</v>
      </c>
      <c r="C190" s="63" t="s">
        <v>48</v>
      </c>
      <c r="D190" s="73" t="s">
        <v>338</v>
      </c>
      <c r="E190" s="73">
        <v>110</v>
      </c>
      <c r="F190" s="84">
        <f>F191+F192</f>
        <v>0</v>
      </c>
    </row>
    <row r="191" spans="1:6" ht="25.5" hidden="1" customHeight="1">
      <c r="A191" s="118" t="s">
        <v>202</v>
      </c>
      <c r="B191" s="63" t="s">
        <v>76</v>
      </c>
      <c r="C191" s="63" t="s">
        <v>48</v>
      </c>
      <c r="D191" s="73" t="s">
        <v>338</v>
      </c>
      <c r="E191" s="73">
        <v>111</v>
      </c>
      <c r="F191" s="84">
        <v>0</v>
      </c>
    </row>
    <row r="192" spans="1:6" ht="25.5" hidden="1" customHeight="1">
      <c r="A192" s="118" t="s">
        <v>206</v>
      </c>
      <c r="B192" s="63" t="s">
        <v>76</v>
      </c>
      <c r="C192" s="63" t="s">
        <v>48</v>
      </c>
      <c r="D192" s="73" t="s">
        <v>338</v>
      </c>
      <c r="E192" s="73">
        <v>119</v>
      </c>
      <c r="F192" s="84">
        <v>0</v>
      </c>
    </row>
    <row r="193" spans="1:6" ht="27" hidden="1" customHeight="1">
      <c r="A193" s="118" t="s">
        <v>111</v>
      </c>
      <c r="B193" s="63" t="s">
        <v>76</v>
      </c>
      <c r="C193" s="63" t="s">
        <v>48</v>
      </c>
      <c r="D193" s="73" t="s">
        <v>338</v>
      </c>
      <c r="E193" s="73">
        <v>240</v>
      </c>
      <c r="F193" s="84">
        <v>0</v>
      </c>
    </row>
    <row r="194" spans="1:6" ht="25.5" hidden="1" customHeight="1">
      <c r="A194" s="118" t="s">
        <v>113</v>
      </c>
      <c r="B194" s="63" t="s">
        <v>76</v>
      </c>
      <c r="C194" s="63" t="s">
        <v>48</v>
      </c>
      <c r="D194" s="73" t="s">
        <v>338</v>
      </c>
      <c r="E194" s="73">
        <v>244</v>
      </c>
      <c r="F194" s="84">
        <v>0</v>
      </c>
    </row>
    <row r="195" spans="1:6" ht="17.25" hidden="1" customHeight="1">
      <c r="A195" s="118" t="s">
        <v>331</v>
      </c>
      <c r="B195" s="63" t="s">
        <v>76</v>
      </c>
      <c r="C195" s="63" t="s">
        <v>48</v>
      </c>
      <c r="D195" s="73" t="s">
        <v>338</v>
      </c>
      <c r="E195" s="73">
        <v>830</v>
      </c>
      <c r="F195" s="84">
        <v>0</v>
      </c>
    </row>
    <row r="196" spans="1:6" ht="25.5" hidden="1" customHeight="1">
      <c r="A196" s="118" t="s">
        <v>332</v>
      </c>
      <c r="B196" s="63" t="s">
        <v>76</v>
      </c>
      <c r="C196" s="63" t="s">
        <v>48</v>
      </c>
      <c r="D196" s="73" t="s">
        <v>338</v>
      </c>
      <c r="E196" s="73">
        <v>831</v>
      </c>
      <c r="F196" s="84">
        <v>0</v>
      </c>
    </row>
    <row r="197" spans="1:6" ht="15" customHeight="1">
      <c r="A197" s="117" t="s">
        <v>199</v>
      </c>
      <c r="B197" s="63" t="s">
        <v>76</v>
      </c>
      <c r="C197" s="63" t="s">
        <v>48</v>
      </c>
      <c r="D197" s="73" t="s">
        <v>168</v>
      </c>
      <c r="E197" s="73"/>
      <c r="F197" s="78">
        <f>F198+F202+F204</f>
        <v>894.3</v>
      </c>
    </row>
    <row r="198" spans="1:6" ht="16.5" customHeight="1">
      <c r="A198" s="118" t="s">
        <v>200</v>
      </c>
      <c r="B198" s="63" t="s">
        <v>76</v>
      </c>
      <c r="C198" s="63" t="s">
        <v>48</v>
      </c>
      <c r="D198" s="73" t="s">
        <v>168</v>
      </c>
      <c r="E198" s="63" t="s">
        <v>201</v>
      </c>
      <c r="F198" s="59">
        <f>F199+F200+F201</f>
        <v>661.4</v>
      </c>
    </row>
    <row r="199" spans="1:6" ht="25.5" customHeight="1">
      <c r="A199" s="118" t="s">
        <v>202</v>
      </c>
      <c r="B199" s="63" t="s">
        <v>76</v>
      </c>
      <c r="C199" s="63" t="s">
        <v>48</v>
      </c>
      <c r="D199" s="73" t="s">
        <v>168</v>
      </c>
      <c r="E199" s="63" t="s">
        <v>203</v>
      </c>
      <c r="F199" s="59">
        <v>508</v>
      </c>
    </row>
    <row r="200" spans="1:6" ht="0.75" customHeight="1">
      <c r="A200" s="118" t="s">
        <v>204</v>
      </c>
      <c r="B200" s="63" t="s">
        <v>76</v>
      </c>
      <c r="C200" s="63" t="s">
        <v>48</v>
      </c>
      <c r="D200" s="73" t="s">
        <v>168</v>
      </c>
      <c r="E200" s="63" t="s">
        <v>205</v>
      </c>
      <c r="F200" s="59">
        <v>0</v>
      </c>
    </row>
    <row r="201" spans="1:6" ht="27.75" customHeight="1">
      <c r="A201" s="118" t="s">
        <v>206</v>
      </c>
      <c r="B201" s="63" t="s">
        <v>76</v>
      </c>
      <c r="C201" s="63" t="s">
        <v>48</v>
      </c>
      <c r="D201" s="73" t="s">
        <v>168</v>
      </c>
      <c r="E201" s="63" t="s">
        <v>207</v>
      </c>
      <c r="F201" s="59">
        <v>153.4</v>
      </c>
    </row>
    <row r="202" spans="1:6" ht="27.75" customHeight="1">
      <c r="A202" s="118" t="s">
        <v>111</v>
      </c>
      <c r="B202" s="63" t="s">
        <v>76</v>
      </c>
      <c r="C202" s="63" t="s">
        <v>48</v>
      </c>
      <c r="D202" s="73" t="s">
        <v>168</v>
      </c>
      <c r="E202" s="63" t="s">
        <v>112</v>
      </c>
      <c r="F202" s="59">
        <f>F203</f>
        <v>217.9</v>
      </c>
    </row>
    <row r="203" spans="1:6" ht="25.5" customHeight="1">
      <c r="A203" s="118" t="s">
        <v>113</v>
      </c>
      <c r="B203" s="63" t="s">
        <v>76</v>
      </c>
      <c r="C203" s="63" t="s">
        <v>48</v>
      </c>
      <c r="D203" s="73" t="s">
        <v>168</v>
      </c>
      <c r="E203" s="63" t="s">
        <v>114</v>
      </c>
      <c r="F203" s="59">
        <v>217.9</v>
      </c>
    </row>
    <row r="204" spans="1:6" ht="16.5" customHeight="1">
      <c r="A204" s="118" t="s">
        <v>117</v>
      </c>
      <c r="B204" s="63" t="s">
        <v>76</v>
      </c>
      <c r="C204" s="63" t="s">
        <v>48</v>
      </c>
      <c r="D204" s="73" t="s">
        <v>168</v>
      </c>
      <c r="E204" s="63" t="s">
        <v>118</v>
      </c>
      <c r="F204" s="59">
        <f>F205+F206+F207</f>
        <v>15</v>
      </c>
    </row>
    <row r="205" spans="1:6" ht="16.5" customHeight="1">
      <c r="A205" s="118" t="s">
        <v>119</v>
      </c>
      <c r="B205" s="63" t="s">
        <v>76</v>
      </c>
      <c r="C205" s="63" t="s">
        <v>48</v>
      </c>
      <c r="D205" s="73" t="s">
        <v>168</v>
      </c>
      <c r="E205" s="63" t="s">
        <v>120</v>
      </c>
      <c r="F205" s="59">
        <v>0</v>
      </c>
    </row>
    <row r="206" spans="1:6" ht="16.5" customHeight="1">
      <c r="A206" s="118" t="s">
        <v>208</v>
      </c>
      <c r="B206" s="63" t="s">
        <v>76</v>
      </c>
      <c r="C206" s="63" t="s">
        <v>48</v>
      </c>
      <c r="D206" s="73" t="s">
        <v>168</v>
      </c>
      <c r="E206" s="63" t="s">
        <v>122</v>
      </c>
      <c r="F206" s="59">
        <v>0</v>
      </c>
    </row>
    <row r="207" spans="1:6" ht="16.5" customHeight="1">
      <c r="A207" s="119" t="s">
        <v>123</v>
      </c>
      <c r="B207" s="63" t="s">
        <v>76</v>
      </c>
      <c r="C207" s="63" t="s">
        <v>48</v>
      </c>
      <c r="D207" s="63" t="s">
        <v>168</v>
      </c>
      <c r="E207" s="63" t="s">
        <v>124</v>
      </c>
      <c r="F207" s="59">
        <v>15</v>
      </c>
    </row>
    <row r="208" spans="1:6" ht="27.75" hidden="1" customHeight="1">
      <c r="A208" s="118" t="s">
        <v>190</v>
      </c>
      <c r="B208" s="63" t="s">
        <v>76</v>
      </c>
      <c r="C208" s="63" t="s">
        <v>48</v>
      </c>
      <c r="D208" s="73" t="s">
        <v>245</v>
      </c>
      <c r="E208" s="63"/>
      <c r="F208" s="64">
        <f>F209</f>
        <v>0</v>
      </c>
    </row>
    <row r="209" spans="1:6" ht="24" hidden="1" customHeight="1">
      <c r="A209" s="118" t="s">
        <v>111</v>
      </c>
      <c r="B209" s="63" t="s">
        <v>76</v>
      </c>
      <c r="C209" s="63" t="s">
        <v>48</v>
      </c>
      <c r="D209" s="73" t="s">
        <v>245</v>
      </c>
      <c r="E209" s="63" t="s">
        <v>112</v>
      </c>
      <c r="F209" s="59">
        <f>F210</f>
        <v>0</v>
      </c>
    </row>
    <row r="210" spans="1:6" ht="25.5" hidden="1" customHeight="1">
      <c r="A210" s="118" t="s">
        <v>113</v>
      </c>
      <c r="B210" s="63" t="s">
        <v>76</v>
      </c>
      <c r="C210" s="63" t="s">
        <v>48</v>
      </c>
      <c r="D210" s="73" t="s">
        <v>245</v>
      </c>
      <c r="E210" s="63" t="s">
        <v>114</v>
      </c>
      <c r="F210" s="59"/>
    </row>
    <row r="211" spans="1:6" ht="14.25" customHeight="1">
      <c r="A211" s="123" t="s">
        <v>78</v>
      </c>
      <c r="B211" s="69">
        <v>10</v>
      </c>
      <c r="C211" s="69"/>
      <c r="D211" s="69"/>
      <c r="E211" s="88"/>
      <c r="F211" s="29">
        <f>F212</f>
        <v>109.7</v>
      </c>
    </row>
    <row r="212" spans="1:6" ht="15" customHeight="1">
      <c r="A212" s="123" t="s">
        <v>79</v>
      </c>
      <c r="B212" s="69">
        <v>10</v>
      </c>
      <c r="C212" s="68" t="s">
        <v>48</v>
      </c>
      <c r="D212" s="68"/>
      <c r="E212" s="68"/>
      <c r="F212" s="78">
        <f>F216</f>
        <v>109.7</v>
      </c>
    </row>
    <row r="213" spans="1:6" ht="14.25" customHeight="1">
      <c r="A213" s="124" t="s">
        <v>209</v>
      </c>
      <c r="B213" s="70">
        <v>10</v>
      </c>
      <c r="C213" s="63" t="s">
        <v>48</v>
      </c>
      <c r="D213" s="63" t="s">
        <v>210</v>
      </c>
      <c r="E213" s="63"/>
      <c r="F213" s="84">
        <f>F214</f>
        <v>109.7</v>
      </c>
    </row>
    <row r="214" spans="1:6" ht="18" customHeight="1">
      <c r="A214" s="124" t="s">
        <v>211</v>
      </c>
      <c r="B214" s="70">
        <v>10</v>
      </c>
      <c r="C214" s="63" t="s">
        <v>48</v>
      </c>
      <c r="D214" s="63" t="s">
        <v>180</v>
      </c>
      <c r="E214" s="63"/>
      <c r="F214" s="84">
        <f>F215</f>
        <v>109.7</v>
      </c>
    </row>
    <row r="215" spans="1:6" ht="24">
      <c r="A215" s="225" t="s">
        <v>212</v>
      </c>
      <c r="B215" s="70">
        <v>10</v>
      </c>
      <c r="C215" s="63" t="s">
        <v>48</v>
      </c>
      <c r="D215" s="63" t="s">
        <v>180</v>
      </c>
      <c r="E215" s="63" t="s">
        <v>213</v>
      </c>
      <c r="F215" s="84">
        <f>F216</f>
        <v>109.7</v>
      </c>
    </row>
    <row r="216" spans="1:6" ht="24">
      <c r="A216" s="115" t="s">
        <v>220</v>
      </c>
      <c r="B216" s="70">
        <v>10</v>
      </c>
      <c r="C216" s="63" t="s">
        <v>48</v>
      </c>
      <c r="D216" s="63" t="s">
        <v>180</v>
      </c>
      <c r="E216" s="63" t="s">
        <v>246</v>
      </c>
      <c r="F216" s="84">
        <v>109.7</v>
      </c>
    </row>
    <row r="217" spans="1:6" ht="15.75" customHeight="1" thickBot="1">
      <c r="A217" s="125" t="s">
        <v>83</v>
      </c>
      <c r="B217" s="243"/>
      <c r="C217" s="243"/>
      <c r="D217" s="243"/>
      <c r="E217" s="243"/>
      <c r="F217" s="220">
        <f>F211+F161+F109+F103+F57+F12+F98</f>
        <v>5356.2400000000007</v>
      </c>
    </row>
  </sheetData>
  <mergeCells count="13">
    <mergeCell ref="B217:E217"/>
    <mergeCell ref="C9:C10"/>
    <mergeCell ref="D9:D10"/>
    <mergeCell ref="E1:F1"/>
    <mergeCell ref="B2:F2"/>
    <mergeCell ref="B3:F3"/>
    <mergeCell ref="B4:F4"/>
    <mergeCell ref="E9:E10"/>
    <mergeCell ref="F9:F10"/>
    <mergeCell ref="A6:F6"/>
    <mergeCell ref="A7:F7"/>
    <mergeCell ref="A9:A10"/>
    <mergeCell ref="B9:B10"/>
  </mergeCells>
  <phoneticPr fontId="11" type="noConversion"/>
  <pageMargins left="0.98425196850393704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10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J272"/>
  <sheetViews>
    <sheetView tabSelected="1" topLeftCell="A69" zoomScaleSheetLayoutView="100" workbookViewId="0">
      <selection activeCell="L19" sqref="L19"/>
    </sheetView>
  </sheetViews>
  <sheetFormatPr defaultRowHeight="12.75"/>
  <cols>
    <col min="1" max="1" width="50.28515625" style="135" customWidth="1"/>
    <col min="2" max="2" width="7" style="71" customWidth="1"/>
    <col min="3" max="3" width="7.7109375" style="71" customWidth="1"/>
    <col min="4" max="4" width="8.7109375" style="71" customWidth="1"/>
    <col min="5" max="5" width="12.5703125" style="71" customWidth="1"/>
    <col min="6" max="6" width="8.42578125" style="71" customWidth="1"/>
    <col min="7" max="7" width="11.85546875" style="143" customWidth="1"/>
    <col min="8" max="8" width="12.5703125" style="20" bestFit="1" customWidth="1"/>
    <col min="9" max="16384" width="9.140625" style="20"/>
  </cols>
  <sheetData>
    <row r="3" spans="1:8">
      <c r="A3" s="247" t="s">
        <v>386</v>
      </c>
      <c r="B3" s="247"/>
      <c r="C3" s="247"/>
      <c r="D3" s="247"/>
      <c r="E3" s="247"/>
      <c r="F3" s="247"/>
      <c r="G3" s="247"/>
    </row>
    <row r="4" spans="1:8">
      <c r="A4" s="255" t="s">
        <v>366</v>
      </c>
      <c r="B4" s="255"/>
      <c r="C4" s="255"/>
      <c r="D4" s="255"/>
      <c r="E4" s="255"/>
      <c r="F4" s="255"/>
      <c r="G4" s="255"/>
      <c r="H4" s="8"/>
    </row>
    <row r="5" spans="1:8" ht="12.75" customHeight="1">
      <c r="A5" s="256" t="s">
        <v>0</v>
      </c>
      <c r="B5" s="256"/>
      <c r="C5" s="256"/>
      <c r="D5" s="256"/>
      <c r="E5" s="256"/>
      <c r="F5" s="256"/>
      <c r="G5" s="256"/>
    </row>
    <row r="6" spans="1:8" ht="12.75" customHeight="1">
      <c r="A6" s="256" t="s">
        <v>377</v>
      </c>
      <c r="B6" s="256"/>
      <c r="C6" s="256"/>
      <c r="D6" s="256"/>
      <c r="E6" s="256"/>
      <c r="F6" s="256"/>
      <c r="G6" s="256"/>
    </row>
    <row r="7" spans="1:8" ht="12.75" customHeight="1">
      <c r="A7" s="132"/>
      <c r="B7" s="144"/>
      <c r="C7" s="144"/>
      <c r="D7" s="144"/>
      <c r="E7" s="144"/>
      <c r="F7" s="144"/>
      <c r="G7" s="137"/>
    </row>
    <row r="8" spans="1:8" ht="12.75" customHeight="1">
      <c r="A8" s="132"/>
      <c r="B8" s="144"/>
      <c r="C8" s="144"/>
      <c r="D8" s="144"/>
      <c r="E8" s="144"/>
      <c r="F8" s="144"/>
      <c r="G8" s="137"/>
    </row>
    <row r="9" spans="1:8">
      <c r="A9" s="133"/>
      <c r="B9" s="145"/>
      <c r="C9" s="146"/>
      <c r="D9" s="146"/>
      <c r="E9" s="147"/>
      <c r="F9" s="148"/>
      <c r="G9" s="138"/>
    </row>
    <row r="10" spans="1:8">
      <c r="A10" s="254" t="s">
        <v>382</v>
      </c>
      <c r="B10" s="254"/>
      <c r="C10" s="254"/>
      <c r="D10" s="254"/>
      <c r="E10" s="254"/>
      <c r="F10" s="254"/>
      <c r="G10" s="254"/>
    </row>
    <row r="11" spans="1:8">
      <c r="A11" s="254"/>
      <c r="B11" s="254"/>
      <c r="C11" s="254"/>
      <c r="D11" s="254"/>
      <c r="E11" s="254"/>
      <c r="F11" s="254"/>
      <c r="G11" s="254"/>
    </row>
    <row r="12" spans="1:8">
      <c r="A12" s="254"/>
      <c r="B12" s="254"/>
      <c r="C12" s="254"/>
      <c r="D12" s="254"/>
      <c r="E12" s="254"/>
      <c r="F12" s="254"/>
      <c r="G12" s="139"/>
    </row>
    <row r="13" spans="1:8">
      <c r="A13" s="134"/>
      <c r="B13" s="150"/>
      <c r="C13" s="150"/>
      <c r="D13" s="150"/>
      <c r="E13" s="149"/>
      <c r="F13" s="150"/>
      <c r="G13" s="139"/>
    </row>
    <row r="14" spans="1:8" ht="13.5" thickBot="1">
      <c r="A14" s="133"/>
      <c r="B14" s="145"/>
      <c r="C14" s="146"/>
      <c r="D14" s="146"/>
      <c r="E14" s="151"/>
      <c r="F14" s="146"/>
      <c r="G14" s="140"/>
    </row>
    <row r="15" spans="1:8" ht="24">
      <c r="A15" s="189" t="s">
        <v>43</v>
      </c>
      <c r="B15" s="190" t="s">
        <v>84</v>
      </c>
      <c r="C15" s="191" t="s">
        <v>44</v>
      </c>
      <c r="D15" s="191" t="s">
        <v>45</v>
      </c>
      <c r="E15" s="191" t="s">
        <v>85</v>
      </c>
      <c r="F15" s="191" t="s">
        <v>86</v>
      </c>
      <c r="G15" s="192" t="s">
        <v>87</v>
      </c>
    </row>
    <row r="16" spans="1:8">
      <c r="A16" s="128">
        <v>1</v>
      </c>
      <c r="B16" s="152">
        <v>2</v>
      </c>
      <c r="C16" s="70">
        <v>3</v>
      </c>
      <c r="D16" s="70">
        <v>4</v>
      </c>
      <c r="E16" s="153">
        <v>5</v>
      </c>
      <c r="F16" s="70">
        <v>6</v>
      </c>
      <c r="G16" s="141">
        <v>7</v>
      </c>
    </row>
    <row r="17" spans="1:10" ht="16.5" customHeight="1">
      <c r="A17" s="116" t="s">
        <v>365</v>
      </c>
      <c r="B17" s="68" t="s">
        <v>88</v>
      </c>
      <c r="C17" s="68" t="s">
        <v>48</v>
      </c>
      <c r="D17" s="69"/>
      <c r="E17" s="69"/>
      <c r="F17" s="69"/>
      <c r="G17" s="64">
        <f>G18+G35+G66+G69</f>
        <v>3023.9400000000005</v>
      </c>
    </row>
    <row r="18" spans="1:10" ht="24">
      <c r="A18" s="130" t="s">
        <v>49</v>
      </c>
      <c r="B18" s="68" t="s">
        <v>88</v>
      </c>
      <c r="C18" s="68" t="s">
        <v>48</v>
      </c>
      <c r="D18" s="68" t="s">
        <v>50</v>
      </c>
      <c r="E18" s="68"/>
      <c r="F18" s="69"/>
      <c r="G18" s="64">
        <f>G19</f>
        <v>546.84</v>
      </c>
    </row>
    <row r="19" spans="1:10" ht="24">
      <c r="A19" s="129" t="s">
        <v>89</v>
      </c>
      <c r="B19" s="68" t="s">
        <v>88</v>
      </c>
      <c r="C19" s="63" t="s">
        <v>48</v>
      </c>
      <c r="D19" s="63" t="s">
        <v>50</v>
      </c>
      <c r="E19" s="63" t="s">
        <v>90</v>
      </c>
      <c r="F19" s="70"/>
      <c r="G19" s="59">
        <f>G20</f>
        <v>546.84</v>
      </c>
    </row>
    <row r="20" spans="1:10" ht="16.5" customHeight="1">
      <c r="A20" s="129" t="s">
        <v>91</v>
      </c>
      <c r="B20" s="68" t="s">
        <v>88</v>
      </c>
      <c r="C20" s="63" t="s">
        <v>48</v>
      </c>
      <c r="D20" s="63" t="s">
        <v>50</v>
      </c>
      <c r="E20" s="63" t="s">
        <v>92</v>
      </c>
      <c r="F20" s="70"/>
      <c r="G20" s="59">
        <f>G21</f>
        <v>546.84</v>
      </c>
    </row>
    <row r="21" spans="1:10" ht="24">
      <c r="A21" s="128" t="s">
        <v>93</v>
      </c>
      <c r="B21" s="68" t="s">
        <v>88</v>
      </c>
      <c r="C21" s="63" t="s">
        <v>48</v>
      </c>
      <c r="D21" s="63" t="s">
        <v>50</v>
      </c>
      <c r="E21" s="63" t="s">
        <v>94</v>
      </c>
      <c r="F21" s="63" t="s">
        <v>10</v>
      </c>
      <c r="G21" s="59">
        <f>G22</f>
        <v>546.84</v>
      </c>
      <c r="H21" s="58"/>
    </row>
    <row r="22" spans="1:10" ht="24">
      <c r="A22" s="128" t="s">
        <v>107</v>
      </c>
      <c r="B22" s="68" t="s">
        <v>88</v>
      </c>
      <c r="C22" s="63" t="s">
        <v>48</v>
      </c>
      <c r="D22" s="63" t="s">
        <v>50</v>
      </c>
      <c r="E22" s="63" t="s">
        <v>94</v>
      </c>
      <c r="F22" s="63" t="s">
        <v>96</v>
      </c>
      <c r="G22" s="59">
        <f>G23+G24</f>
        <v>546.84</v>
      </c>
      <c r="H22" s="58"/>
    </row>
    <row r="23" spans="1:10" ht="18.75" customHeight="1">
      <c r="A23" s="128" t="s">
        <v>135</v>
      </c>
      <c r="B23" s="68" t="s">
        <v>88</v>
      </c>
      <c r="C23" s="63" t="s">
        <v>48</v>
      </c>
      <c r="D23" s="63" t="s">
        <v>50</v>
      </c>
      <c r="E23" s="63" t="s">
        <v>94</v>
      </c>
      <c r="F23" s="63" t="s">
        <v>98</v>
      </c>
      <c r="G23" s="59">
        <v>420</v>
      </c>
      <c r="H23" s="60" t="s">
        <v>10</v>
      </c>
      <c r="J23" s="61"/>
    </row>
    <row r="24" spans="1:10" ht="38.25" customHeight="1">
      <c r="A24" s="128" t="s">
        <v>99</v>
      </c>
      <c r="B24" s="68" t="s">
        <v>88</v>
      </c>
      <c r="C24" s="63" t="s">
        <v>48</v>
      </c>
      <c r="D24" s="63" t="s">
        <v>50</v>
      </c>
      <c r="E24" s="63" t="s">
        <v>94</v>
      </c>
      <c r="F24" s="63" t="s">
        <v>100</v>
      </c>
      <c r="G24" s="59">
        <v>126.84</v>
      </c>
      <c r="H24" s="60"/>
    </row>
    <row r="25" spans="1:10" ht="36.75" hidden="1" customHeight="1">
      <c r="A25" s="130" t="s">
        <v>101</v>
      </c>
      <c r="B25" s="68" t="s">
        <v>88</v>
      </c>
      <c r="C25" s="68" t="s">
        <v>48</v>
      </c>
      <c r="D25" s="68" t="s">
        <v>61</v>
      </c>
      <c r="E25" s="68"/>
      <c r="F25" s="68"/>
      <c r="G25" s="78">
        <f>G26</f>
        <v>0</v>
      </c>
      <c r="H25" s="60"/>
    </row>
    <row r="26" spans="1:10" ht="24" hidden="1" customHeight="1">
      <c r="A26" s="129" t="s">
        <v>102</v>
      </c>
      <c r="B26" s="68" t="s">
        <v>88</v>
      </c>
      <c r="C26" s="63" t="s">
        <v>48</v>
      </c>
      <c r="D26" s="63" t="s">
        <v>61</v>
      </c>
      <c r="E26" s="63" t="s">
        <v>103</v>
      </c>
      <c r="F26" s="63"/>
      <c r="G26" s="84">
        <f>G27</f>
        <v>0</v>
      </c>
      <c r="H26" s="60"/>
    </row>
    <row r="27" spans="1:10" ht="24.75" hidden="1" customHeight="1">
      <c r="A27" s="129" t="s">
        <v>104</v>
      </c>
      <c r="B27" s="68" t="s">
        <v>88</v>
      </c>
      <c r="C27" s="63" t="s">
        <v>48</v>
      </c>
      <c r="D27" s="63" t="s">
        <v>61</v>
      </c>
      <c r="E27" s="63" t="s">
        <v>105</v>
      </c>
      <c r="F27" s="63"/>
      <c r="G27" s="84">
        <f>G28</f>
        <v>0</v>
      </c>
      <c r="H27" s="60"/>
    </row>
    <row r="28" spans="1:10" ht="24" hidden="1" customHeight="1">
      <c r="A28" s="129" t="s">
        <v>93</v>
      </c>
      <c r="B28" s="68" t="s">
        <v>88</v>
      </c>
      <c r="C28" s="63" t="s">
        <v>48</v>
      </c>
      <c r="D28" s="63" t="s">
        <v>61</v>
      </c>
      <c r="E28" s="63" t="s">
        <v>106</v>
      </c>
      <c r="F28" s="63"/>
      <c r="G28" s="84">
        <f>G29+G34</f>
        <v>0</v>
      </c>
      <c r="H28" s="60"/>
    </row>
    <row r="29" spans="1:10" ht="27.75" hidden="1" customHeight="1">
      <c r="A29" s="129" t="s">
        <v>107</v>
      </c>
      <c r="B29" s="68" t="s">
        <v>88</v>
      </c>
      <c r="C29" s="63" t="s">
        <v>48</v>
      </c>
      <c r="D29" s="63" t="s">
        <v>61</v>
      </c>
      <c r="E29" s="63" t="s">
        <v>106</v>
      </c>
      <c r="F29" s="63" t="s">
        <v>96</v>
      </c>
      <c r="G29" s="84">
        <f>G30+G32</f>
        <v>0</v>
      </c>
      <c r="H29" s="60"/>
    </row>
    <row r="30" spans="1:10" ht="24.75" hidden="1" customHeight="1">
      <c r="A30" s="129" t="s">
        <v>108</v>
      </c>
      <c r="B30" s="68" t="s">
        <v>88</v>
      </c>
      <c r="C30" s="63" t="s">
        <v>48</v>
      </c>
      <c r="D30" s="63" t="s">
        <v>61</v>
      </c>
      <c r="E30" s="63" t="s">
        <v>106</v>
      </c>
      <c r="F30" s="63" t="s">
        <v>98</v>
      </c>
      <c r="G30" s="84"/>
      <c r="H30" s="60"/>
    </row>
    <row r="31" spans="1:10" ht="24" hidden="1" customHeight="1">
      <c r="A31" s="129" t="s">
        <v>109</v>
      </c>
      <c r="B31" s="68" t="s">
        <v>88</v>
      </c>
      <c r="C31" s="63" t="s">
        <v>48</v>
      </c>
      <c r="D31" s="63" t="s">
        <v>61</v>
      </c>
      <c r="E31" s="63" t="s">
        <v>106</v>
      </c>
      <c r="F31" s="63" t="s">
        <v>110</v>
      </c>
      <c r="G31" s="84"/>
      <c r="H31" s="60"/>
    </row>
    <row r="32" spans="1:10" ht="24" hidden="1" customHeight="1">
      <c r="A32" s="128" t="s">
        <v>99</v>
      </c>
      <c r="B32" s="68" t="s">
        <v>88</v>
      </c>
      <c r="C32" s="63" t="s">
        <v>48</v>
      </c>
      <c r="D32" s="63" t="s">
        <v>61</v>
      </c>
      <c r="E32" s="63" t="s">
        <v>106</v>
      </c>
      <c r="F32" s="63" t="s">
        <v>100</v>
      </c>
      <c r="G32" s="84"/>
      <c r="H32" s="60"/>
    </row>
    <row r="33" spans="1:10" ht="27.75" hidden="1" customHeight="1">
      <c r="A33" s="129" t="s">
        <v>111</v>
      </c>
      <c r="B33" s="68" t="s">
        <v>88</v>
      </c>
      <c r="C33" s="63" t="s">
        <v>48</v>
      </c>
      <c r="D33" s="63" t="s">
        <v>61</v>
      </c>
      <c r="E33" s="63" t="s">
        <v>106</v>
      </c>
      <c r="F33" s="63" t="s">
        <v>112</v>
      </c>
      <c r="G33" s="84">
        <f>G34</f>
        <v>0</v>
      </c>
      <c r="H33" s="60"/>
    </row>
    <row r="34" spans="1:10" ht="24.75" hidden="1" customHeight="1">
      <c r="A34" s="129" t="s">
        <v>113</v>
      </c>
      <c r="B34" s="68" t="s">
        <v>88</v>
      </c>
      <c r="C34" s="63" t="s">
        <v>48</v>
      </c>
      <c r="D34" s="63" t="s">
        <v>61</v>
      </c>
      <c r="E34" s="63" t="s">
        <v>106</v>
      </c>
      <c r="F34" s="63" t="s">
        <v>114</v>
      </c>
      <c r="G34" s="84"/>
      <c r="H34" s="60"/>
    </row>
    <row r="35" spans="1:10" ht="36">
      <c r="A35" s="130" t="s">
        <v>51</v>
      </c>
      <c r="B35" s="68" t="s">
        <v>88</v>
      </c>
      <c r="C35" s="68" t="s">
        <v>48</v>
      </c>
      <c r="D35" s="68" t="s">
        <v>52</v>
      </c>
      <c r="E35" s="69"/>
      <c r="F35" s="69"/>
      <c r="G35" s="64">
        <f>G36+G53</f>
        <v>2467.1000000000004</v>
      </c>
    </row>
    <row r="36" spans="1:10" ht="24">
      <c r="A36" s="129" t="s">
        <v>115</v>
      </c>
      <c r="B36" s="68" t="s">
        <v>88</v>
      </c>
      <c r="C36" s="63" t="s">
        <v>48</v>
      </c>
      <c r="D36" s="63" t="s">
        <v>52</v>
      </c>
      <c r="E36" s="63" t="s">
        <v>103</v>
      </c>
      <c r="F36" s="63"/>
      <c r="G36" s="64">
        <f>G37</f>
        <v>2467.1000000000004</v>
      </c>
    </row>
    <row r="37" spans="1:10" ht="24">
      <c r="A37" s="129" t="s">
        <v>116</v>
      </c>
      <c r="B37" s="68" t="s">
        <v>88</v>
      </c>
      <c r="C37" s="63" t="s">
        <v>48</v>
      </c>
      <c r="D37" s="63" t="s">
        <v>52</v>
      </c>
      <c r="E37" s="63" t="s">
        <v>105</v>
      </c>
      <c r="F37" s="63"/>
      <c r="G37" s="59">
        <f>G40+G38</f>
        <v>2467.1000000000004</v>
      </c>
    </row>
    <row r="38" spans="1:10" ht="0.75" customHeight="1">
      <c r="A38" s="128" t="s">
        <v>111</v>
      </c>
      <c r="B38" s="68" t="s">
        <v>88</v>
      </c>
      <c r="C38" s="63" t="s">
        <v>48</v>
      </c>
      <c r="D38" s="63" t="s">
        <v>52</v>
      </c>
      <c r="E38" s="63" t="s">
        <v>335</v>
      </c>
      <c r="F38" s="63" t="s">
        <v>112</v>
      </c>
      <c r="G38" s="59">
        <f>G39</f>
        <v>0</v>
      </c>
    </row>
    <row r="39" spans="1:10" ht="24" hidden="1">
      <c r="A39" s="128" t="s">
        <v>113</v>
      </c>
      <c r="B39" s="68" t="s">
        <v>88</v>
      </c>
      <c r="C39" s="63" t="s">
        <v>48</v>
      </c>
      <c r="D39" s="63" t="s">
        <v>52</v>
      </c>
      <c r="E39" s="63" t="s">
        <v>335</v>
      </c>
      <c r="F39" s="63" t="s">
        <v>114</v>
      </c>
      <c r="G39" s="59">
        <v>0</v>
      </c>
    </row>
    <row r="40" spans="1:10" ht="24">
      <c r="A40" s="128" t="s">
        <v>93</v>
      </c>
      <c r="B40" s="68" t="s">
        <v>88</v>
      </c>
      <c r="C40" s="63" t="s">
        <v>48</v>
      </c>
      <c r="D40" s="63" t="s">
        <v>52</v>
      </c>
      <c r="E40" s="63" t="s">
        <v>106</v>
      </c>
      <c r="F40" s="63"/>
      <c r="G40" s="59">
        <f>G41+G45+G49+G47</f>
        <v>2467.1000000000004</v>
      </c>
      <c r="H40" s="58"/>
    </row>
    <row r="41" spans="1:10" ht="24">
      <c r="A41" s="128" t="s">
        <v>107</v>
      </c>
      <c r="B41" s="68" t="s">
        <v>88</v>
      </c>
      <c r="C41" s="63" t="s">
        <v>48</v>
      </c>
      <c r="D41" s="63" t="s">
        <v>52</v>
      </c>
      <c r="E41" s="63" t="s">
        <v>106</v>
      </c>
      <c r="F41" s="63" t="s">
        <v>96</v>
      </c>
      <c r="G41" s="194">
        <f>G42+G44+G43</f>
        <v>1673.8000000000002</v>
      </c>
    </row>
    <row r="42" spans="1:10" ht="18" customHeight="1">
      <c r="A42" s="128" t="s">
        <v>372</v>
      </c>
      <c r="B42" s="68" t="s">
        <v>88</v>
      </c>
      <c r="C42" s="63" t="s">
        <v>48</v>
      </c>
      <c r="D42" s="63" t="s">
        <v>52</v>
      </c>
      <c r="E42" s="63" t="s">
        <v>106</v>
      </c>
      <c r="F42" s="63" t="s">
        <v>98</v>
      </c>
      <c r="G42" s="59">
        <v>1245.5</v>
      </c>
      <c r="H42" s="62" t="s">
        <v>10</v>
      </c>
    </row>
    <row r="43" spans="1:10" ht="36">
      <c r="A43" s="128" t="s">
        <v>99</v>
      </c>
      <c r="B43" s="68" t="s">
        <v>88</v>
      </c>
      <c r="C43" s="63" t="s">
        <v>48</v>
      </c>
      <c r="D43" s="63" t="s">
        <v>52</v>
      </c>
      <c r="E43" s="63" t="s">
        <v>106</v>
      </c>
      <c r="F43" s="63" t="s">
        <v>100</v>
      </c>
      <c r="G43" s="59">
        <v>376.1</v>
      </c>
      <c r="H43" s="62"/>
      <c r="J43" s="61"/>
    </row>
    <row r="44" spans="1:10" ht="24.75" customHeight="1">
      <c r="A44" s="128" t="s">
        <v>109</v>
      </c>
      <c r="B44" s="68" t="s">
        <v>88</v>
      </c>
      <c r="C44" s="63" t="s">
        <v>48</v>
      </c>
      <c r="D44" s="63" t="s">
        <v>52</v>
      </c>
      <c r="E44" s="63" t="s">
        <v>106</v>
      </c>
      <c r="F44" s="63" t="s">
        <v>110</v>
      </c>
      <c r="G44" s="59">
        <v>52.2</v>
      </c>
    </row>
    <row r="45" spans="1:10" ht="24">
      <c r="A45" s="128" t="s">
        <v>111</v>
      </c>
      <c r="B45" s="68" t="s">
        <v>88</v>
      </c>
      <c r="C45" s="63" t="s">
        <v>48</v>
      </c>
      <c r="D45" s="63" t="s">
        <v>52</v>
      </c>
      <c r="E45" s="63" t="s">
        <v>106</v>
      </c>
      <c r="F45" s="63" t="s">
        <v>112</v>
      </c>
      <c r="G45" s="59">
        <f>G46</f>
        <v>776.3</v>
      </c>
    </row>
    <row r="46" spans="1:10" ht="24">
      <c r="A46" s="128" t="s">
        <v>113</v>
      </c>
      <c r="B46" s="68" t="s">
        <v>88</v>
      </c>
      <c r="C46" s="63" t="s">
        <v>48</v>
      </c>
      <c r="D46" s="63" t="s">
        <v>52</v>
      </c>
      <c r="E46" s="63" t="s">
        <v>106</v>
      </c>
      <c r="F46" s="63" t="s">
        <v>114</v>
      </c>
      <c r="G46" s="59">
        <v>776.3</v>
      </c>
      <c r="H46" s="62" t="s">
        <v>10</v>
      </c>
    </row>
    <row r="47" spans="1:10" ht="15.75" hidden="1" customHeight="1">
      <c r="A47" s="128" t="s">
        <v>331</v>
      </c>
      <c r="B47" s="68" t="s">
        <v>88</v>
      </c>
      <c r="C47" s="63" t="s">
        <v>48</v>
      </c>
      <c r="D47" s="63" t="s">
        <v>52</v>
      </c>
      <c r="E47" s="63" t="s">
        <v>106</v>
      </c>
      <c r="F47" s="63" t="s">
        <v>333</v>
      </c>
      <c r="G47" s="59">
        <f>G48</f>
        <v>0</v>
      </c>
      <c r="H47" s="62"/>
    </row>
    <row r="48" spans="1:10" ht="24" hidden="1">
      <c r="A48" s="128" t="s">
        <v>332</v>
      </c>
      <c r="B48" s="68" t="s">
        <v>88</v>
      </c>
      <c r="C48" s="63" t="s">
        <v>48</v>
      </c>
      <c r="D48" s="63" t="s">
        <v>52</v>
      </c>
      <c r="E48" s="63" t="s">
        <v>106</v>
      </c>
      <c r="F48" s="63" t="s">
        <v>334</v>
      </c>
      <c r="G48" s="59">
        <v>0</v>
      </c>
      <c r="H48" s="62"/>
    </row>
    <row r="49" spans="1:7" ht="15" customHeight="1">
      <c r="A49" s="128" t="s">
        <v>117</v>
      </c>
      <c r="B49" s="68" t="s">
        <v>88</v>
      </c>
      <c r="C49" s="63" t="s">
        <v>48</v>
      </c>
      <c r="D49" s="63" t="s">
        <v>52</v>
      </c>
      <c r="E49" s="63" t="s">
        <v>106</v>
      </c>
      <c r="F49" s="63" t="s">
        <v>118</v>
      </c>
      <c r="G49" s="59">
        <f>G50+G51+G52</f>
        <v>17</v>
      </c>
    </row>
    <row r="50" spans="1:7" ht="15" customHeight="1">
      <c r="A50" s="128" t="s">
        <v>119</v>
      </c>
      <c r="B50" s="68" t="s">
        <v>88</v>
      </c>
      <c r="C50" s="63" t="s">
        <v>48</v>
      </c>
      <c r="D50" s="63" t="s">
        <v>52</v>
      </c>
      <c r="E50" s="63" t="s">
        <v>106</v>
      </c>
      <c r="F50" s="63" t="s">
        <v>122</v>
      </c>
      <c r="G50" s="59">
        <v>2</v>
      </c>
    </row>
    <row r="51" spans="1:7" hidden="1">
      <c r="A51" s="127" t="s">
        <v>121</v>
      </c>
      <c r="B51" s="68" t="s">
        <v>88</v>
      </c>
      <c r="C51" s="63" t="s">
        <v>48</v>
      </c>
      <c r="D51" s="63" t="s">
        <v>52</v>
      </c>
      <c r="E51" s="63" t="s">
        <v>106</v>
      </c>
      <c r="F51" s="63" t="s">
        <v>122</v>
      </c>
      <c r="G51" s="59">
        <v>0</v>
      </c>
    </row>
    <row r="52" spans="1:7" ht="15.75" customHeight="1">
      <c r="A52" s="127" t="s">
        <v>123</v>
      </c>
      <c r="B52" s="68" t="s">
        <v>88</v>
      </c>
      <c r="C52" s="63" t="s">
        <v>48</v>
      </c>
      <c r="D52" s="63" t="s">
        <v>52</v>
      </c>
      <c r="E52" s="63" t="s">
        <v>106</v>
      </c>
      <c r="F52" s="63" t="s">
        <v>124</v>
      </c>
      <c r="G52" s="59">
        <v>15</v>
      </c>
    </row>
    <row r="53" spans="1:7" ht="23.25" hidden="1" customHeight="1">
      <c r="A53" s="193" t="s">
        <v>125</v>
      </c>
      <c r="B53" s="68" t="s">
        <v>88</v>
      </c>
      <c r="C53" s="68" t="s">
        <v>48</v>
      </c>
      <c r="D53" s="68" t="s">
        <v>52</v>
      </c>
      <c r="E53" s="68" t="s">
        <v>126</v>
      </c>
      <c r="F53" s="68"/>
      <c r="G53" s="64">
        <f>G54</f>
        <v>0</v>
      </c>
    </row>
    <row r="54" spans="1:7" ht="24" hidden="1">
      <c r="A54" s="128" t="s">
        <v>111</v>
      </c>
      <c r="B54" s="68" t="s">
        <v>88</v>
      </c>
      <c r="C54" s="63" t="s">
        <v>48</v>
      </c>
      <c r="D54" s="63" t="s">
        <v>52</v>
      </c>
      <c r="E54" s="63" t="s">
        <v>126</v>
      </c>
      <c r="F54" s="63" t="s">
        <v>112</v>
      </c>
      <c r="G54" s="59">
        <f>G55</f>
        <v>0</v>
      </c>
    </row>
    <row r="55" spans="1:7" ht="24" hidden="1">
      <c r="A55" s="128" t="s">
        <v>113</v>
      </c>
      <c r="B55" s="68" t="s">
        <v>88</v>
      </c>
      <c r="C55" s="63" t="s">
        <v>48</v>
      </c>
      <c r="D55" s="63" t="s">
        <v>52</v>
      </c>
      <c r="E55" s="63" t="s">
        <v>126</v>
      </c>
      <c r="F55" s="63" t="s">
        <v>114</v>
      </c>
      <c r="G55" s="59">
        <v>0</v>
      </c>
    </row>
    <row r="56" spans="1:7" hidden="1">
      <c r="A56" s="130" t="s">
        <v>57</v>
      </c>
      <c r="B56" s="68" t="s">
        <v>88</v>
      </c>
      <c r="C56" s="68" t="s">
        <v>48</v>
      </c>
      <c r="D56" s="68" t="s">
        <v>58</v>
      </c>
      <c r="E56" s="68"/>
      <c r="F56" s="68"/>
      <c r="G56" s="64">
        <f>G57+G61</f>
        <v>0</v>
      </c>
    </row>
    <row r="57" spans="1:7" ht="24" hidden="1">
      <c r="A57" s="129" t="s">
        <v>127</v>
      </c>
      <c r="B57" s="68" t="s">
        <v>88</v>
      </c>
      <c r="C57" s="63" t="s">
        <v>48</v>
      </c>
      <c r="D57" s="63" t="s">
        <v>58</v>
      </c>
      <c r="E57" s="63" t="s">
        <v>128</v>
      </c>
      <c r="F57" s="63"/>
      <c r="G57" s="59">
        <f>G58</f>
        <v>0</v>
      </c>
    </row>
    <row r="58" spans="1:7" ht="36" hidden="1">
      <c r="A58" s="129" t="s">
        <v>129</v>
      </c>
      <c r="B58" s="68" t="s">
        <v>88</v>
      </c>
      <c r="C58" s="63" t="s">
        <v>48</v>
      </c>
      <c r="D58" s="63" t="s">
        <v>58</v>
      </c>
      <c r="E58" s="63" t="s">
        <v>130</v>
      </c>
      <c r="F58" s="63"/>
      <c r="G58" s="59">
        <f>G59</f>
        <v>0</v>
      </c>
    </row>
    <row r="59" spans="1:7" ht="24" hidden="1">
      <c r="A59" s="128" t="s">
        <v>111</v>
      </c>
      <c r="B59" s="68" t="s">
        <v>88</v>
      </c>
      <c r="C59" s="63" t="s">
        <v>48</v>
      </c>
      <c r="D59" s="63" t="s">
        <v>58</v>
      </c>
      <c r="E59" s="63" t="s">
        <v>130</v>
      </c>
      <c r="F59" s="63" t="s">
        <v>112</v>
      </c>
      <c r="G59" s="59">
        <f>G60</f>
        <v>0</v>
      </c>
    </row>
    <row r="60" spans="1:7" ht="24" hidden="1">
      <c r="A60" s="128" t="s">
        <v>113</v>
      </c>
      <c r="B60" s="68" t="s">
        <v>88</v>
      </c>
      <c r="C60" s="63" t="s">
        <v>48</v>
      </c>
      <c r="D60" s="63" t="s">
        <v>58</v>
      </c>
      <c r="E60" s="63" t="s">
        <v>130</v>
      </c>
      <c r="F60" s="63" t="s">
        <v>114</v>
      </c>
      <c r="G60" s="59"/>
    </row>
    <row r="61" spans="1:7" ht="24" hidden="1">
      <c r="A61" s="120" t="s">
        <v>131</v>
      </c>
      <c r="B61" s="68" t="s">
        <v>88</v>
      </c>
      <c r="C61" s="63" t="s">
        <v>48</v>
      </c>
      <c r="D61" s="63" t="s">
        <v>58</v>
      </c>
      <c r="E61" s="63" t="s">
        <v>132</v>
      </c>
      <c r="F61" s="63"/>
      <c r="G61" s="59">
        <f>G62</f>
        <v>0</v>
      </c>
    </row>
    <row r="62" spans="1:7" hidden="1">
      <c r="A62" s="120" t="s">
        <v>133</v>
      </c>
      <c r="B62" s="68" t="s">
        <v>88</v>
      </c>
      <c r="C62" s="63" t="s">
        <v>48</v>
      </c>
      <c r="D62" s="63" t="s">
        <v>58</v>
      </c>
      <c r="E62" s="63" t="s">
        <v>134</v>
      </c>
      <c r="F62" s="63"/>
      <c r="G62" s="59">
        <f>G63</f>
        <v>0</v>
      </c>
    </row>
    <row r="63" spans="1:7" ht="24" hidden="1">
      <c r="A63" s="128" t="s">
        <v>95</v>
      </c>
      <c r="B63" s="68" t="s">
        <v>88</v>
      </c>
      <c r="C63" s="63" t="s">
        <v>48</v>
      </c>
      <c r="D63" s="63" t="s">
        <v>58</v>
      </c>
      <c r="E63" s="63" t="s">
        <v>134</v>
      </c>
      <c r="F63" s="63" t="s">
        <v>96</v>
      </c>
      <c r="G63" s="59">
        <f>G64+G65</f>
        <v>0</v>
      </c>
    </row>
    <row r="64" spans="1:7" hidden="1">
      <c r="A64" s="128" t="s">
        <v>135</v>
      </c>
      <c r="B64" s="68" t="s">
        <v>88</v>
      </c>
      <c r="C64" s="63" t="s">
        <v>48</v>
      </c>
      <c r="D64" s="63" t="s">
        <v>58</v>
      </c>
      <c r="E64" s="63" t="s">
        <v>134</v>
      </c>
      <c r="F64" s="63" t="s">
        <v>98</v>
      </c>
      <c r="G64" s="59"/>
    </row>
    <row r="65" spans="1:7" ht="28.5" hidden="1" customHeight="1">
      <c r="A65" s="128" t="s">
        <v>99</v>
      </c>
      <c r="B65" s="68" t="s">
        <v>88</v>
      </c>
      <c r="C65" s="63" t="s">
        <v>48</v>
      </c>
      <c r="D65" s="63" t="s">
        <v>58</v>
      </c>
      <c r="E65" s="63" t="s">
        <v>134</v>
      </c>
      <c r="F65" s="63" t="s">
        <v>100</v>
      </c>
      <c r="G65" s="59"/>
    </row>
    <row r="66" spans="1:7" ht="36.75" hidden="1" customHeight="1">
      <c r="A66" s="130" t="s">
        <v>295</v>
      </c>
      <c r="B66" s="68" t="s">
        <v>88</v>
      </c>
      <c r="C66" s="68" t="s">
        <v>48</v>
      </c>
      <c r="D66" s="68" t="s">
        <v>54</v>
      </c>
      <c r="E66" s="63"/>
      <c r="F66" s="63"/>
      <c r="G66" s="64">
        <f>G67</f>
        <v>0</v>
      </c>
    </row>
    <row r="67" spans="1:7" ht="15" hidden="1" customHeight="1">
      <c r="A67" s="129" t="s">
        <v>298</v>
      </c>
      <c r="B67" s="68" t="s">
        <v>88</v>
      </c>
      <c r="C67" s="63" t="s">
        <v>48</v>
      </c>
      <c r="D67" s="63" t="s">
        <v>54</v>
      </c>
      <c r="E67" s="63" t="s">
        <v>301</v>
      </c>
      <c r="F67" s="63" t="s">
        <v>299</v>
      </c>
      <c r="G67" s="59">
        <f>G68</f>
        <v>0</v>
      </c>
    </row>
    <row r="68" spans="1:7" ht="15" hidden="1" customHeight="1">
      <c r="A68" s="128" t="s">
        <v>296</v>
      </c>
      <c r="B68" s="68" t="s">
        <v>88</v>
      </c>
      <c r="C68" s="63" t="s">
        <v>48</v>
      </c>
      <c r="D68" s="63" t="s">
        <v>54</v>
      </c>
      <c r="E68" s="63" t="s">
        <v>301</v>
      </c>
      <c r="F68" s="63" t="s">
        <v>300</v>
      </c>
      <c r="G68" s="59">
        <v>0</v>
      </c>
    </row>
    <row r="69" spans="1:7" ht="15.75" customHeight="1">
      <c r="A69" s="130" t="s">
        <v>55</v>
      </c>
      <c r="B69" s="68" t="s">
        <v>88</v>
      </c>
      <c r="C69" s="68" t="s">
        <v>48</v>
      </c>
      <c r="D69" s="68" t="s">
        <v>56</v>
      </c>
      <c r="E69" s="68"/>
      <c r="F69" s="68"/>
      <c r="G69" s="64">
        <f>SUM(G70)</f>
        <v>10</v>
      </c>
    </row>
    <row r="70" spans="1:7" ht="14.25" customHeight="1">
      <c r="A70" s="129" t="s">
        <v>302</v>
      </c>
      <c r="B70" s="68" t="s">
        <v>88</v>
      </c>
      <c r="C70" s="63" t="s">
        <v>48</v>
      </c>
      <c r="D70" s="63" t="s">
        <v>56</v>
      </c>
      <c r="E70" s="63" t="s">
        <v>303</v>
      </c>
      <c r="F70" s="73"/>
      <c r="G70" s="59">
        <f>SUM(G72)</f>
        <v>10</v>
      </c>
    </row>
    <row r="71" spans="1:7" ht="18" customHeight="1">
      <c r="A71" s="129" t="s">
        <v>304</v>
      </c>
      <c r="B71" s="68" t="s">
        <v>88</v>
      </c>
      <c r="C71" s="63" t="s">
        <v>48</v>
      </c>
      <c r="D71" s="63" t="s">
        <v>56</v>
      </c>
      <c r="E71" s="63" t="s">
        <v>305</v>
      </c>
      <c r="F71" s="73"/>
      <c r="G71" s="59">
        <f>G72</f>
        <v>10</v>
      </c>
    </row>
    <row r="72" spans="1:7" ht="15" customHeight="1">
      <c r="A72" s="129" t="s">
        <v>306</v>
      </c>
      <c r="B72" s="68" t="s">
        <v>88</v>
      </c>
      <c r="C72" s="63" t="s">
        <v>48</v>
      </c>
      <c r="D72" s="63" t="s">
        <v>56</v>
      </c>
      <c r="E72" s="63" t="s">
        <v>305</v>
      </c>
      <c r="F72" s="63" t="s">
        <v>307</v>
      </c>
      <c r="G72" s="59">
        <v>10</v>
      </c>
    </row>
    <row r="73" spans="1:7" ht="15.75" customHeight="1">
      <c r="A73" s="117" t="s">
        <v>364</v>
      </c>
      <c r="B73" s="68" t="s">
        <v>88</v>
      </c>
      <c r="C73" s="68" t="s">
        <v>50</v>
      </c>
      <c r="D73" s="68"/>
      <c r="E73" s="68"/>
      <c r="F73" s="72"/>
      <c r="G73" s="64">
        <f>G74</f>
        <v>387.90000000000003</v>
      </c>
    </row>
    <row r="74" spans="1:7" ht="14.25" customHeight="1">
      <c r="A74" s="130" t="s">
        <v>60</v>
      </c>
      <c r="B74" s="68" t="s">
        <v>88</v>
      </c>
      <c r="C74" s="68" t="s">
        <v>50</v>
      </c>
      <c r="D74" s="68" t="s">
        <v>61</v>
      </c>
      <c r="E74" s="68"/>
      <c r="F74" s="72"/>
      <c r="G74" s="64">
        <f>G76</f>
        <v>387.90000000000003</v>
      </c>
    </row>
    <row r="75" spans="1:7" ht="16.5" customHeight="1">
      <c r="A75" s="129" t="s">
        <v>136</v>
      </c>
      <c r="B75" s="68" t="s">
        <v>88</v>
      </c>
      <c r="C75" s="63" t="s">
        <v>50</v>
      </c>
      <c r="D75" s="63" t="s">
        <v>61</v>
      </c>
      <c r="E75" s="63" t="s">
        <v>128</v>
      </c>
      <c r="F75" s="73"/>
      <c r="G75" s="59">
        <f>G76</f>
        <v>387.90000000000003</v>
      </c>
    </row>
    <row r="76" spans="1:7" ht="24">
      <c r="A76" s="129" t="s">
        <v>137</v>
      </c>
      <c r="B76" s="68" t="s">
        <v>88</v>
      </c>
      <c r="C76" s="63" t="s">
        <v>50</v>
      </c>
      <c r="D76" s="63" t="s">
        <v>61</v>
      </c>
      <c r="E76" s="63" t="s">
        <v>138</v>
      </c>
      <c r="F76" s="73"/>
      <c r="G76" s="59">
        <f>G77+G81</f>
        <v>387.90000000000003</v>
      </c>
    </row>
    <row r="77" spans="1:7" ht="24">
      <c r="A77" s="128" t="s">
        <v>107</v>
      </c>
      <c r="B77" s="68" t="s">
        <v>88</v>
      </c>
      <c r="C77" s="63" t="s">
        <v>50</v>
      </c>
      <c r="D77" s="63" t="s">
        <v>61</v>
      </c>
      <c r="E77" s="63" t="s">
        <v>138</v>
      </c>
      <c r="F77" s="63" t="s">
        <v>96</v>
      </c>
      <c r="G77" s="59">
        <f>G78+G80+G79</f>
        <v>346.70000000000005</v>
      </c>
    </row>
    <row r="78" spans="1:7" ht="14.25" customHeight="1">
      <c r="A78" s="128" t="s">
        <v>135</v>
      </c>
      <c r="B78" s="68" t="s">
        <v>88</v>
      </c>
      <c r="C78" s="63" t="s">
        <v>50</v>
      </c>
      <c r="D78" s="63" t="s">
        <v>61</v>
      </c>
      <c r="E78" s="63" t="s">
        <v>138</v>
      </c>
      <c r="F78" s="63" t="s">
        <v>98</v>
      </c>
      <c r="G78" s="59">
        <v>266.3</v>
      </c>
    </row>
    <row r="79" spans="1:7" ht="24">
      <c r="A79" s="128" t="s">
        <v>109</v>
      </c>
      <c r="B79" s="68" t="s">
        <v>88</v>
      </c>
      <c r="C79" s="63" t="s">
        <v>50</v>
      </c>
      <c r="D79" s="63" t="s">
        <v>61</v>
      </c>
      <c r="E79" s="63" t="s">
        <v>138</v>
      </c>
      <c r="F79" s="63" t="s">
        <v>110</v>
      </c>
      <c r="G79" s="59">
        <v>0</v>
      </c>
    </row>
    <row r="80" spans="1:7">
      <c r="A80" s="128" t="s">
        <v>135</v>
      </c>
      <c r="B80" s="68" t="s">
        <v>88</v>
      </c>
      <c r="C80" s="63" t="s">
        <v>50</v>
      </c>
      <c r="D80" s="63" t="s">
        <v>61</v>
      </c>
      <c r="E80" s="63" t="s">
        <v>138</v>
      </c>
      <c r="F80" s="63" t="s">
        <v>100</v>
      </c>
      <c r="G80" s="59">
        <v>80.400000000000006</v>
      </c>
    </row>
    <row r="81" spans="1:7" ht="25.5" customHeight="1">
      <c r="A81" s="128" t="s">
        <v>111</v>
      </c>
      <c r="B81" s="68" t="s">
        <v>88</v>
      </c>
      <c r="C81" s="63" t="s">
        <v>50</v>
      </c>
      <c r="D81" s="63" t="s">
        <v>61</v>
      </c>
      <c r="E81" s="63" t="s">
        <v>138</v>
      </c>
      <c r="F81" s="63" t="s">
        <v>112</v>
      </c>
      <c r="G81" s="59">
        <f>G82</f>
        <v>41.2</v>
      </c>
    </row>
    <row r="82" spans="1:7" ht="25.5" customHeight="1">
      <c r="A82" s="128" t="s">
        <v>113</v>
      </c>
      <c r="B82" s="68" t="s">
        <v>88</v>
      </c>
      <c r="C82" s="63" t="s">
        <v>50</v>
      </c>
      <c r="D82" s="63" t="s">
        <v>61</v>
      </c>
      <c r="E82" s="63" t="s">
        <v>138</v>
      </c>
      <c r="F82" s="63" t="s">
        <v>114</v>
      </c>
      <c r="G82" s="59">
        <v>41.2</v>
      </c>
    </row>
    <row r="83" spans="1:7" ht="24" hidden="1">
      <c r="A83" s="130" t="s">
        <v>62</v>
      </c>
      <c r="B83" s="68" t="s">
        <v>88</v>
      </c>
      <c r="C83" s="68" t="s">
        <v>61</v>
      </c>
      <c r="D83" s="68"/>
      <c r="E83" s="68"/>
      <c r="F83" s="72"/>
      <c r="G83" s="64">
        <f>G84+G93</f>
        <v>0</v>
      </c>
    </row>
    <row r="84" spans="1:7" ht="24" hidden="1">
      <c r="A84" s="129" t="s">
        <v>139</v>
      </c>
      <c r="B84" s="68" t="s">
        <v>88</v>
      </c>
      <c r="C84" s="63" t="s">
        <v>61</v>
      </c>
      <c r="D84" s="63" t="s">
        <v>67</v>
      </c>
      <c r="E84" s="63"/>
      <c r="F84" s="72"/>
      <c r="G84" s="59">
        <f>G85+G89</f>
        <v>0</v>
      </c>
    </row>
    <row r="85" spans="1:7" ht="24" hidden="1">
      <c r="A85" s="129" t="s">
        <v>140</v>
      </c>
      <c r="B85" s="68" t="s">
        <v>88</v>
      </c>
      <c r="C85" s="63" t="s">
        <v>61</v>
      </c>
      <c r="D85" s="63" t="s">
        <v>67</v>
      </c>
      <c r="E85" s="63" t="s">
        <v>141</v>
      </c>
      <c r="F85" s="72"/>
      <c r="G85" s="59">
        <f>G86</f>
        <v>0</v>
      </c>
    </row>
    <row r="86" spans="1:7" ht="36" hidden="1">
      <c r="A86" s="129" t="s">
        <v>142</v>
      </c>
      <c r="B86" s="68" t="s">
        <v>88</v>
      </c>
      <c r="C86" s="63" t="s">
        <v>61</v>
      </c>
      <c r="D86" s="63" t="s">
        <v>67</v>
      </c>
      <c r="E86" s="63" t="s">
        <v>143</v>
      </c>
      <c r="F86" s="73"/>
      <c r="G86" s="59">
        <f>G87</f>
        <v>0</v>
      </c>
    </row>
    <row r="87" spans="1:7" ht="24" hidden="1">
      <c r="A87" s="129" t="s">
        <v>111</v>
      </c>
      <c r="B87" s="68" t="s">
        <v>88</v>
      </c>
      <c r="C87" s="63" t="s">
        <v>61</v>
      </c>
      <c r="D87" s="63" t="s">
        <v>67</v>
      </c>
      <c r="E87" s="63" t="s">
        <v>143</v>
      </c>
      <c r="F87" s="73">
        <v>240</v>
      </c>
      <c r="G87" s="59">
        <f>G88</f>
        <v>0</v>
      </c>
    </row>
    <row r="88" spans="1:7" ht="24" hidden="1">
      <c r="A88" s="129" t="s">
        <v>113</v>
      </c>
      <c r="B88" s="68" t="s">
        <v>88</v>
      </c>
      <c r="C88" s="63" t="s">
        <v>61</v>
      </c>
      <c r="D88" s="63" t="s">
        <v>67</v>
      </c>
      <c r="E88" s="63" t="s">
        <v>143</v>
      </c>
      <c r="F88" s="73">
        <v>244</v>
      </c>
      <c r="G88" s="59"/>
    </row>
    <row r="89" spans="1:7" hidden="1">
      <c r="A89" s="129" t="s">
        <v>144</v>
      </c>
      <c r="B89" s="68" t="s">
        <v>88</v>
      </c>
      <c r="C89" s="63" t="s">
        <v>61</v>
      </c>
      <c r="D89" s="63" t="s">
        <v>67</v>
      </c>
      <c r="E89" s="63" t="s">
        <v>10</v>
      </c>
      <c r="F89" s="73"/>
      <c r="G89" s="59">
        <f>G90</f>
        <v>0</v>
      </c>
    </row>
    <row r="90" spans="1:7" ht="24" hidden="1">
      <c r="A90" s="129" t="s">
        <v>145</v>
      </c>
      <c r="B90" s="68" t="s">
        <v>88</v>
      </c>
      <c r="C90" s="63" t="s">
        <v>61</v>
      </c>
      <c r="D90" s="63" t="s">
        <v>67</v>
      </c>
      <c r="E90" s="63" t="s">
        <v>146</v>
      </c>
      <c r="F90" s="73"/>
      <c r="G90" s="59">
        <f>G91</f>
        <v>0</v>
      </c>
    </row>
    <row r="91" spans="1:7" ht="24" hidden="1">
      <c r="A91" s="129" t="s">
        <v>111</v>
      </c>
      <c r="B91" s="68" t="s">
        <v>88</v>
      </c>
      <c r="C91" s="63" t="s">
        <v>61</v>
      </c>
      <c r="D91" s="63" t="s">
        <v>67</v>
      </c>
      <c r="E91" s="63" t="s">
        <v>146</v>
      </c>
      <c r="F91" s="73">
        <v>240</v>
      </c>
      <c r="G91" s="59">
        <f>G92</f>
        <v>0</v>
      </c>
    </row>
    <row r="92" spans="1:7" ht="24" hidden="1">
      <c r="A92" s="129" t="s">
        <v>113</v>
      </c>
      <c r="B92" s="68" t="s">
        <v>88</v>
      </c>
      <c r="C92" s="63" t="s">
        <v>61</v>
      </c>
      <c r="D92" s="63" t="s">
        <v>67</v>
      </c>
      <c r="E92" s="63" t="s">
        <v>146</v>
      </c>
      <c r="F92" s="73">
        <v>244</v>
      </c>
      <c r="G92" s="59"/>
    </row>
    <row r="93" spans="1:7" ht="14.25" hidden="1" customHeight="1">
      <c r="A93" s="130" t="s">
        <v>63</v>
      </c>
      <c r="B93" s="68" t="s">
        <v>88</v>
      </c>
      <c r="C93" s="68" t="s">
        <v>61</v>
      </c>
      <c r="D93" s="68" t="s">
        <v>64</v>
      </c>
      <c r="E93" s="68"/>
      <c r="F93" s="72" t="s">
        <v>147</v>
      </c>
      <c r="G93" s="64">
        <f>G96+G94</f>
        <v>0</v>
      </c>
    </row>
    <row r="94" spans="1:7" ht="13.5" hidden="1" customHeight="1">
      <c r="A94" s="120" t="s">
        <v>148</v>
      </c>
      <c r="B94" s="68" t="s">
        <v>88</v>
      </c>
      <c r="C94" s="74" t="s">
        <v>61</v>
      </c>
      <c r="D94" s="74" t="s">
        <v>64</v>
      </c>
      <c r="E94" s="74" t="s">
        <v>149</v>
      </c>
      <c r="F94" s="75"/>
      <c r="G94" s="76">
        <f>G95+G116+G119</f>
        <v>0</v>
      </c>
    </row>
    <row r="95" spans="1:7" ht="12.75" hidden="1" customHeight="1">
      <c r="A95" s="120" t="s">
        <v>150</v>
      </c>
      <c r="B95" s="68" t="s">
        <v>88</v>
      </c>
      <c r="C95" s="74" t="s">
        <v>61</v>
      </c>
      <c r="D95" s="74" t="s">
        <v>64</v>
      </c>
      <c r="E95" s="74" t="s">
        <v>151</v>
      </c>
      <c r="F95" s="75"/>
      <c r="G95" s="76">
        <f>G98</f>
        <v>0</v>
      </c>
    </row>
    <row r="96" spans="1:7" ht="14.25" hidden="1" customHeight="1">
      <c r="A96" s="129" t="s">
        <v>152</v>
      </c>
      <c r="B96" s="68" t="s">
        <v>88</v>
      </c>
      <c r="C96" s="63" t="s">
        <v>61</v>
      </c>
      <c r="D96" s="63" t="s">
        <v>64</v>
      </c>
      <c r="E96" s="63" t="s">
        <v>153</v>
      </c>
      <c r="F96" s="73"/>
      <c r="G96" s="59">
        <f>G97</f>
        <v>0</v>
      </c>
    </row>
    <row r="97" spans="1:7" ht="13.5" hidden="1" customHeight="1">
      <c r="A97" s="128" t="s">
        <v>154</v>
      </c>
      <c r="B97" s="68" t="s">
        <v>88</v>
      </c>
      <c r="C97" s="63" t="s">
        <v>61</v>
      </c>
      <c r="D97" s="63" t="s">
        <v>64</v>
      </c>
      <c r="E97" s="63" t="s">
        <v>153</v>
      </c>
      <c r="F97" s="63" t="s">
        <v>155</v>
      </c>
      <c r="G97" s="59">
        <v>0</v>
      </c>
    </row>
    <row r="98" spans="1:7" ht="23.25" hidden="1" customHeight="1">
      <c r="A98" s="129" t="s">
        <v>111</v>
      </c>
      <c r="B98" s="68" t="s">
        <v>88</v>
      </c>
      <c r="C98" s="74" t="s">
        <v>61</v>
      </c>
      <c r="D98" s="74" t="s">
        <v>64</v>
      </c>
      <c r="E98" s="74" t="s">
        <v>151</v>
      </c>
      <c r="F98" s="63" t="s">
        <v>112</v>
      </c>
      <c r="G98" s="59">
        <f>G99</f>
        <v>0</v>
      </c>
    </row>
    <row r="99" spans="1:7" ht="26.25" hidden="1" customHeight="1">
      <c r="A99" s="129" t="s">
        <v>113</v>
      </c>
      <c r="B99" s="68" t="s">
        <v>88</v>
      </c>
      <c r="C99" s="74" t="s">
        <v>61</v>
      </c>
      <c r="D99" s="74" t="s">
        <v>64</v>
      </c>
      <c r="E99" s="74" t="s">
        <v>151</v>
      </c>
      <c r="F99" s="63" t="s">
        <v>114</v>
      </c>
      <c r="G99" s="59"/>
    </row>
    <row r="100" spans="1:7" ht="0.75" hidden="1" customHeight="1">
      <c r="A100" s="193" t="s">
        <v>65</v>
      </c>
      <c r="B100" s="68" t="s">
        <v>88</v>
      </c>
      <c r="C100" s="68" t="s">
        <v>52</v>
      </c>
      <c r="D100" s="68"/>
      <c r="E100" s="68"/>
      <c r="F100" s="68"/>
      <c r="G100" s="64">
        <f>G101+G111</f>
        <v>0</v>
      </c>
    </row>
    <row r="101" spans="1:7" ht="13.5" hidden="1" customHeight="1">
      <c r="A101" s="193" t="s">
        <v>156</v>
      </c>
      <c r="B101" s="68" t="s">
        <v>88</v>
      </c>
      <c r="C101" s="68" t="s">
        <v>52</v>
      </c>
      <c r="D101" s="68" t="s">
        <v>67</v>
      </c>
      <c r="E101" s="68"/>
      <c r="F101" s="68"/>
      <c r="G101" s="64">
        <f>G102+G105</f>
        <v>0</v>
      </c>
    </row>
    <row r="102" spans="1:7" ht="12.75" hidden="1" customHeight="1">
      <c r="A102" s="129" t="s">
        <v>157</v>
      </c>
      <c r="B102" s="68" t="s">
        <v>88</v>
      </c>
      <c r="C102" s="63" t="s">
        <v>52</v>
      </c>
      <c r="D102" s="63" t="s">
        <v>67</v>
      </c>
      <c r="E102" s="63" t="s">
        <v>158</v>
      </c>
      <c r="F102" s="63"/>
      <c r="G102" s="59">
        <f>G103</f>
        <v>0</v>
      </c>
    </row>
    <row r="103" spans="1:7" ht="12.75" hidden="1" customHeight="1">
      <c r="A103" s="129" t="s">
        <v>111</v>
      </c>
      <c r="B103" s="68" t="s">
        <v>88</v>
      </c>
      <c r="C103" s="63" t="s">
        <v>52</v>
      </c>
      <c r="D103" s="63" t="s">
        <v>67</v>
      </c>
      <c r="E103" s="63" t="s">
        <v>158</v>
      </c>
      <c r="F103" s="63" t="s">
        <v>112</v>
      </c>
      <c r="G103" s="59">
        <f>G104</f>
        <v>0</v>
      </c>
    </row>
    <row r="104" spans="1:7" ht="12.75" hidden="1" customHeight="1">
      <c r="A104" s="129" t="s">
        <v>113</v>
      </c>
      <c r="B104" s="68" t="s">
        <v>88</v>
      </c>
      <c r="C104" s="63" t="s">
        <v>52</v>
      </c>
      <c r="D104" s="63" t="s">
        <v>67</v>
      </c>
      <c r="E104" s="63" t="s">
        <v>158</v>
      </c>
      <c r="F104" s="63" t="s">
        <v>114</v>
      </c>
      <c r="G104" s="59"/>
    </row>
    <row r="105" spans="1:7" ht="12" hidden="1" customHeight="1">
      <c r="A105" s="129" t="s">
        <v>159</v>
      </c>
      <c r="B105" s="68" t="s">
        <v>88</v>
      </c>
      <c r="C105" s="63" t="s">
        <v>52</v>
      </c>
      <c r="D105" s="63" t="s">
        <v>67</v>
      </c>
      <c r="E105" s="63" t="s">
        <v>160</v>
      </c>
      <c r="F105" s="63"/>
      <c r="G105" s="59">
        <f>G106+G108</f>
        <v>0</v>
      </c>
    </row>
    <row r="106" spans="1:7" ht="12.75" hidden="1" customHeight="1">
      <c r="A106" s="129" t="s">
        <v>111</v>
      </c>
      <c r="B106" s="68" t="s">
        <v>88</v>
      </c>
      <c r="C106" s="63" t="s">
        <v>52</v>
      </c>
      <c r="D106" s="63" t="s">
        <v>67</v>
      </c>
      <c r="E106" s="63" t="s">
        <v>160</v>
      </c>
      <c r="F106" s="63" t="s">
        <v>112</v>
      </c>
      <c r="G106" s="59">
        <f>G107</f>
        <v>0</v>
      </c>
    </row>
    <row r="107" spans="1:7" ht="12.75" hidden="1" customHeight="1">
      <c r="A107" s="129" t="s">
        <v>113</v>
      </c>
      <c r="B107" s="68" t="s">
        <v>88</v>
      </c>
      <c r="C107" s="63" t="s">
        <v>52</v>
      </c>
      <c r="D107" s="63" t="s">
        <v>67</v>
      </c>
      <c r="E107" s="63" t="s">
        <v>160</v>
      </c>
      <c r="F107" s="63" t="s">
        <v>114</v>
      </c>
      <c r="G107" s="59"/>
    </row>
    <row r="108" spans="1:7" ht="12" hidden="1" customHeight="1">
      <c r="A108" s="128" t="s">
        <v>95</v>
      </c>
      <c r="B108" s="68" t="s">
        <v>88</v>
      </c>
      <c r="C108" s="63" t="s">
        <v>52</v>
      </c>
      <c r="D108" s="63" t="s">
        <v>67</v>
      </c>
      <c r="E108" s="63" t="s">
        <v>160</v>
      </c>
      <c r="F108" s="63" t="s">
        <v>96</v>
      </c>
      <c r="G108" s="59">
        <f>G109+G110</f>
        <v>0</v>
      </c>
    </row>
    <row r="109" spans="1:7" ht="12" hidden="1" customHeight="1">
      <c r="A109" s="128" t="s">
        <v>97</v>
      </c>
      <c r="B109" s="68" t="s">
        <v>88</v>
      </c>
      <c r="C109" s="63" t="s">
        <v>52</v>
      </c>
      <c r="D109" s="63" t="s">
        <v>67</v>
      </c>
      <c r="E109" s="63" t="s">
        <v>160</v>
      </c>
      <c r="F109" s="63" t="s">
        <v>98</v>
      </c>
      <c r="G109" s="59"/>
    </row>
    <row r="110" spans="1:7" ht="12.75" hidden="1" customHeight="1">
      <c r="A110" s="128" t="s">
        <v>99</v>
      </c>
      <c r="B110" s="68" t="s">
        <v>88</v>
      </c>
      <c r="C110" s="63" t="s">
        <v>52</v>
      </c>
      <c r="D110" s="63" t="s">
        <v>67</v>
      </c>
      <c r="E110" s="63" t="s">
        <v>160</v>
      </c>
      <c r="F110" s="63" t="s">
        <v>100</v>
      </c>
      <c r="G110" s="59"/>
    </row>
    <row r="111" spans="1:7" ht="23.25" hidden="1" customHeight="1">
      <c r="A111" s="193" t="s">
        <v>68</v>
      </c>
      <c r="B111" s="68" t="s">
        <v>88</v>
      </c>
      <c r="C111" s="68" t="s">
        <v>52</v>
      </c>
      <c r="D111" s="68" t="s">
        <v>69</v>
      </c>
      <c r="E111" s="68"/>
      <c r="F111" s="68"/>
      <c r="G111" s="64"/>
    </row>
    <row r="112" spans="1:7" ht="27" hidden="1" customHeight="1">
      <c r="A112" s="129" t="s">
        <v>113</v>
      </c>
      <c r="B112" s="68" t="s">
        <v>88</v>
      </c>
      <c r="C112" s="63" t="s">
        <v>52</v>
      </c>
      <c r="D112" s="63" t="s">
        <v>69</v>
      </c>
      <c r="E112" s="63" t="s">
        <v>161</v>
      </c>
      <c r="F112" s="63" t="s">
        <v>114</v>
      </c>
      <c r="G112" s="59"/>
    </row>
    <row r="113" spans="1:7" ht="23.25" hidden="1" customHeight="1">
      <c r="A113" s="128" t="s">
        <v>162</v>
      </c>
      <c r="B113" s="68" t="s">
        <v>88</v>
      </c>
      <c r="C113" s="63" t="s">
        <v>52</v>
      </c>
      <c r="D113" s="63" t="s">
        <v>69</v>
      </c>
      <c r="E113" s="63" t="s">
        <v>163</v>
      </c>
      <c r="F113" s="63"/>
      <c r="G113" s="59">
        <f>G114</f>
        <v>0</v>
      </c>
    </row>
    <row r="114" spans="1:7" ht="22.5" hidden="1" customHeight="1">
      <c r="A114" s="129" t="s">
        <v>111</v>
      </c>
      <c r="B114" s="68" t="s">
        <v>88</v>
      </c>
      <c r="C114" s="63" t="s">
        <v>52</v>
      </c>
      <c r="D114" s="63" t="s">
        <v>69</v>
      </c>
      <c r="E114" s="63" t="s">
        <v>163</v>
      </c>
      <c r="F114" s="63" t="s">
        <v>112</v>
      </c>
      <c r="G114" s="59">
        <f>G115</f>
        <v>0</v>
      </c>
    </row>
    <row r="115" spans="1:7" ht="24" hidden="1" customHeight="1">
      <c r="A115" s="129" t="s">
        <v>113</v>
      </c>
      <c r="B115" s="68" t="s">
        <v>88</v>
      </c>
      <c r="C115" s="63" t="s">
        <v>52</v>
      </c>
      <c r="D115" s="63" t="s">
        <v>69</v>
      </c>
      <c r="E115" s="63" t="s">
        <v>163</v>
      </c>
      <c r="F115" s="63" t="s">
        <v>114</v>
      </c>
      <c r="G115" s="59"/>
    </row>
    <row r="116" spans="1:7" ht="26.25" hidden="1" customHeight="1">
      <c r="A116" s="128" t="s">
        <v>189</v>
      </c>
      <c r="B116" s="68" t="s">
        <v>88</v>
      </c>
      <c r="C116" s="74" t="s">
        <v>61</v>
      </c>
      <c r="D116" s="74" t="s">
        <v>64</v>
      </c>
      <c r="E116" s="74" t="s">
        <v>283</v>
      </c>
      <c r="F116" s="63"/>
      <c r="G116" s="59">
        <f>G117</f>
        <v>0</v>
      </c>
    </row>
    <row r="117" spans="1:7" ht="24.75" hidden="1" customHeight="1">
      <c r="A117" s="129" t="s">
        <v>111</v>
      </c>
      <c r="B117" s="68" t="s">
        <v>88</v>
      </c>
      <c r="C117" s="74" t="s">
        <v>61</v>
      </c>
      <c r="D117" s="74" t="s">
        <v>64</v>
      </c>
      <c r="E117" s="74" t="s">
        <v>283</v>
      </c>
      <c r="F117" s="63" t="s">
        <v>112</v>
      </c>
      <c r="G117" s="59">
        <f>G118</f>
        <v>0</v>
      </c>
    </row>
    <row r="118" spans="1:7" ht="24" hidden="1" customHeight="1">
      <c r="A118" s="129" t="s">
        <v>113</v>
      </c>
      <c r="B118" s="68" t="s">
        <v>88</v>
      </c>
      <c r="C118" s="74" t="s">
        <v>61</v>
      </c>
      <c r="D118" s="74" t="s">
        <v>64</v>
      </c>
      <c r="E118" s="74" t="s">
        <v>283</v>
      </c>
      <c r="F118" s="63" t="s">
        <v>114</v>
      </c>
      <c r="G118" s="59"/>
    </row>
    <row r="119" spans="1:7" ht="23.25" hidden="1" customHeight="1">
      <c r="A119" s="128" t="s">
        <v>190</v>
      </c>
      <c r="B119" s="68" t="s">
        <v>88</v>
      </c>
      <c r="C119" s="74" t="s">
        <v>61</v>
      </c>
      <c r="D119" s="74" t="s">
        <v>64</v>
      </c>
      <c r="E119" s="74" t="s">
        <v>284</v>
      </c>
      <c r="F119" s="63"/>
      <c r="G119" s="59">
        <f>G120</f>
        <v>0</v>
      </c>
    </row>
    <row r="120" spans="1:7" ht="23.25" hidden="1" customHeight="1">
      <c r="A120" s="129" t="s">
        <v>111</v>
      </c>
      <c r="B120" s="68" t="s">
        <v>88</v>
      </c>
      <c r="C120" s="74" t="s">
        <v>61</v>
      </c>
      <c r="D120" s="74" t="s">
        <v>64</v>
      </c>
      <c r="E120" s="74" t="s">
        <v>284</v>
      </c>
      <c r="F120" s="63" t="s">
        <v>112</v>
      </c>
      <c r="G120" s="59">
        <f>G121</f>
        <v>0</v>
      </c>
    </row>
    <row r="121" spans="1:7" ht="22.5" hidden="1" customHeight="1">
      <c r="A121" s="129" t="s">
        <v>113</v>
      </c>
      <c r="B121" s="68" t="s">
        <v>88</v>
      </c>
      <c r="C121" s="74" t="s">
        <v>61</v>
      </c>
      <c r="D121" s="74" t="s">
        <v>64</v>
      </c>
      <c r="E121" s="74" t="s">
        <v>284</v>
      </c>
      <c r="F121" s="63" t="s">
        <v>114</v>
      </c>
      <c r="G121" s="59"/>
    </row>
    <row r="122" spans="1:7" ht="27" customHeight="1">
      <c r="A122" s="223" t="s">
        <v>367</v>
      </c>
      <c r="B122" s="68" t="s">
        <v>88</v>
      </c>
      <c r="C122" s="95" t="s">
        <v>61</v>
      </c>
      <c r="D122" s="74"/>
      <c r="E122" s="74"/>
      <c r="F122" s="63"/>
      <c r="G122" s="64">
        <f>G123</f>
        <v>50</v>
      </c>
    </row>
    <row r="123" spans="1:7" ht="15" customHeight="1">
      <c r="A123" s="218" t="s">
        <v>63</v>
      </c>
      <c r="B123" s="68" t="s">
        <v>88</v>
      </c>
      <c r="C123" s="95" t="s">
        <v>61</v>
      </c>
      <c r="D123" s="95" t="s">
        <v>355</v>
      </c>
      <c r="E123" s="74"/>
      <c r="F123" s="63"/>
      <c r="G123" s="59">
        <f>G124</f>
        <v>50</v>
      </c>
    </row>
    <row r="124" spans="1:7" ht="27" customHeight="1">
      <c r="A124" s="221" t="s">
        <v>148</v>
      </c>
      <c r="B124" s="68" t="s">
        <v>88</v>
      </c>
      <c r="C124" s="74" t="s">
        <v>61</v>
      </c>
      <c r="D124" s="74" t="s">
        <v>64</v>
      </c>
      <c r="E124" s="74" t="s">
        <v>354</v>
      </c>
      <c r="F124" s="63"/>
      <c r="G124" s="59">
        <f>G125</f>
        <v>50</v>
      </c>
    </row>
    <row r="125" spans="1:7" ht="25.5" customHeight="1">
      <c r="A125" s="224" t="s">
        <v>111</v>
      </c>
      <c r="B125" s="68" t="s">
        <v>88</v>
      </c>
      <c r="C125" s="74" t="s">
        <v>61</v>
      </c>
      <c r="D125" s="74" t="s">
        <v>64</v>
      </c>
      <c r="E125" s="74" t="s">
        <v>354</v>
      </c>
      <c r="F125" s="63" t="s">
        <v>112</v>
      </c>
      <c r="G125" s="59">
        <f>G126</f>
        <v>50</v>
      </c>
    </row>
    <row r="126" spans="1:7" ht="24" customHeight="1">
      <c r="A126" s="224" t="s">
        <v>113</v>
      </c>
      <c r="B126" s="68" t="s">
        <v>88</v>
      </c>
      <c r="C126" s="74" t="s">
        <v>61</v>
      </c>
      <c r="D126" s="74" t="s">
        <v>64</v>
      </c>
      <c r="E126" s="74" t="s">
        <v>354</v>
      </c>
      <c r="F126" s="63" t="s">
        <v>114</v>
      </c>
      <c r="G126" s="59">
        <v>50</v>
      </c>
    </row>
    <row r="127" spans="1:7" ht="15.75" customHeight="1">
      <c r="A127" s="117" t="s">
        <v>362</v>
      </c>
      <c r="B127" s="68" t="s">
        <v>88</v>
      </c>
      <c r="C127" s="95" t="s">
        <v>52</v>
      </c>
      <c r="D127" s="74"/>
      <c r="E127" s="74"/>
      <c r="F127" s="63"/>
      <c r="G127" s="64">
        <f>G128</f>
        <v>10</v>
      </c>
    </row>
    <row r="128" spans="1:7" ht="14.25" customHeight="1">
      <c r="A128" s="130" t="s">
        <v>68</v>
      </c>
      <c r="B128" s="68" t="s">
        <v>88</v>
      </c>
      <c r="C128" s="95" t="s">
        <v>52</v>
      </c>
      <c r="D128" s="68" t="s">
        <v>69</v>
      </c>
      <c r="E128" s="74"/>
      <c r="F128" s="63"/>
      <c r="G128" s="59">
        <f>G129+G131</f>
        <v>10</v>
      </c>
    </row>
    <row r="129" spans="1:7" ht="0.75" customHeight="1">
      <c r="A129" s="128" t="s">
        <v>111</v>
      </c>
      <c r="B129" s="68" t="s">
        <v>88</v>
      </c>
      <c r="C129" s="63" t="s">
        <v>52</v>
      </c>
      <c r="D129" s="63" t="s">
        <v>69</v>
      </c>
      <c r="E129" s="63" t="s">
        <v>339</v>
      </c>
      <c r="F129" s="63" t="s">
        <v>112</v>
      </c>
      <c r="G129" s="59">
        <f>G130</f>
        <v>0</v>
      </c>
    </row>
    <row r="130" spans="1:7" ht="27" hidden="1" customHeight="1">
      <c r="A130" s="129" t="s">
        <v>113</v>
      </c>
      <c r="B130" s="68" t="s">
        <v>88</v>
      </c>
      <c r="C130" s="63" t="s">
        <v>52</v>
      </c>
      <c r="D130" s="63" t="s">
        <v>69</v>
      </c>
      <c r="E130" s="63" t="s">
        <v>339</v>
      </c>
      <c r="F130" s="63" t="s">
        <v>114</v>
      </c>
      <c r="G130" s="59">
        <v>0</v>
      </c>
    </row>
    <row r="131" spans="1:7" ht="27" customHeight="1">
      <c r="A131" s="128" t="s">
        <v>111</v>
      </c>
      <c r="B131" s="68" t="s">
        <v>88</v>
      </c>
      <c r="C131" s="63" t="s">
        <v>52</v>
      </c>
      <c r="D131" s="63" t="s">
        <v>69</v>
      </c>
      <c r="E131" s="63" t="s">
        <v>161</v>
      </c>
      <c r="F131" s="63" t="s">
        <v>112</v>
      </c>
      <c r="G131" s="59">
        <f>G132</f>
        <v>10</v>
      </c>
    </row>
    <row r="132" spans="1:7" ht="24.75" customHeight="1">
      <c r="A132" s="129" t="s">
        <v>113</v>
      </c>
      <c r="B132" s="68" t="s">
        <v>88</v>
      </c>
      <c r="C132" s="63" t="s">
        <v>52</v>
      </c>
      <c r="D132" s="63" t="s">
        <v>69</v>
      </c>
      <c r="E132" s="63" t="s">
        <v>161</v>
      </c>
      <c r="F132" s="63" t="s">
        <v>114</v>
      </c>
      <c r="G132" s="59">
        <v>10</v>
      </c>
    </row>
    <row r="133" spans="1:7" ht="15.75" customHeight="1">
      <c r="A133" s="117" t="s">
        <v>361</v>
      </c>
      <c r="B133" s="68" t="s">
        <v>88</v>
      </c>
      <c r="C133" s="68" t="s">
        <v>71</v>
      </c>
      <c r="D133" s="72"/>
      <c r="E133" s="72"/>
      <c r="F133" s="77"/>
      <c r="G133" s="64">
        <f>G148+G175+G196</f>
        <v>880.40000000000009</v>
      </c>
    </row>
    <row r="134" spans="1:7" ht="14.25" hidden="1" customHeight="1">
      <c r="A134" s="129" t="s">
        <v>166</v>
      </c>
      <c r="B134" s="68" t="s">
        <v>88</v>
      </c>
      <c r="C134" s="63" t="s">
        <v>71</v>
      </c>
      <c r="D134" s="63" t="s">
        <v>48</v>
      </c>
      <c r="E134" s="73" t="s">
        <v>167</v>
      </c>
      <c r="F134" s="154"/>
      <c r="G134" s="59">
        <f>G135+G145</f>
        <v>0</v>
      </c>
    </row>
    <row r="135" spans="1:7" ht="14.25" hidden="1" customHeight="1">
      <c r="A135" s="129" t="s">
        <v>111</v>
      </c>
      <c r="B135" s="68" t="s">
        <v>88</v>
      </c>
      <c r="C135" s="63" t="s">
        <v>71</v>
      </c>
      <c r="D135" s="63" t="s">
        <v>48</v>
      </c>
      <c r="E135" s="73" t="s">
        <v>167</v>
      </c>
      <c r="F135" s="154">
        <v>240</v>
      </c>
      <c r="G135" s="59">
        <f>G136</f>
        <v>0</v>
      </c>
    </row>
    <row r="136" spans="1:7" ht="15" hidden="1" customHeight="1">
      <c r="A136" s="129" t="s">
        <v>113</v>
      </c>
      <c r="B136" s="68" t="s">
        <v>88</v>
      </c>
      <c r="C136" s="63" t="s">
        <v>71</v>
      </c>
      <c r="D136" s="63" t="s">
        <v>48</v>
      </c>
      <c r="E136" s="73" t="s">
        <v>167</v>
      </c>
      <c r="F136" s="154">
        <v>244</v>
      </c>
      <c r="G136" s="59"/>
    </row>
    <row r="137" spans="1:7" ht="25.5" hidden="1" customHeight="1">
      <c r="A137" s="129" t="s">
        <v>111</v>
      </c>
      <c r="B137" s="68" t="s">
        <v>88</v>
      </c>
      <c r="C137" s="63" t="s">
        <v>71</v>
      </c>
      <c r="D137" s="63" t="s">
        <v>48</v>
      </c>
      <c r="E137" s="73" t="s">
        <v>168</v>
      </c>
      <c r="F137" s="154">
        <v>240</v>
      </c>
      <c r="G137" s="59"/>
    </row>
    <row r="138" spans="1:7" ht="25.5" hidden="1" customHeight="1">
      <c r="A138" s="128" t="s">
        <v>169</v>
      </c>
      <c r="B138" s="68" t="s">
        <v>88</v>
      </c>
      <c r="C138" s="63" t="s">
        <v>71</v>
      </c>
      <c r="D138" s="63" t="s">
        <v>48</v>
      </c>
      <c r="E138" s="73" t="s">
        <v>168</v>
      </c>
      <c r="F138" s="154">
        <v>243</v>
      </c>
      <c r="G138" s="59"/>
    </row>
    <row r="139" spans="1:7" ht="12" hidden="1" customHeight="1">
      <c r="A139" s="136" t="s">
        <v>170</v>
      </c>
      <c r="B139" s="68" t="s">
        <v>88</v>
      </c>
      <c r="C139" s="63" t="s">
        <v>71</v>
      </c>
      <c r="D139" s="63" t="s">
        <v>48</v>
      </c>
      <c r="E139" s="73">
        <v>3519503</v>
      </c>
      <c r="F139" s="154"/>
      <c r="G139" s="59"/>
    </row>
    <row r="140" spans="1:7" ht="12.75" hidden="1" customHeight="1">
      <c r="A140" s="128" t="s">
        <v>171</v>
      </c>
      <c r="B140" s="68" t="s">
        <v>88</v>
      </c>
      <c r="C140" s="63" t="s">
        <v>71</v>
      </c>
      <c r="D140" s="63" t="s">
        <v>48</v>
      </c>
      <c r="E140" s="73">
        <v>3519503</v>
      </c>
      <c r="F140" s="154">
        <v>410</v>
      </c>
      <c r="G140" s="59"/>
    </row>
    <row r="141" spans="1:7" ht="4.5" hidden="1" customHeight="1">
      <c r="A141" s="128" t="s">
        <v>172</v>
      </c>
      <c r="B141" s="68" t="s">
        <v>88</v>
      </c>
      <c r="C141" s="63" t="s">
        <v>71</v>
      </c>
      <c r="D141" s="63" t="s">
        <v>48</v>
      </c>
      <c r="E141" s="73">
        <v>3519503</v>
      </c>
      <c r="F141" s="154">
        <v>412</v>
      </c>
      <c r="G141" s="59"/>
    </row>
    <row r="142" spans="1:7" ht="8.25" hidden="1" customHeight="1">
      <c r="A142" s="136" t="s">
        <v>170</v>
      </c>
      <c r="B142" s="68" t="s">
        <v>88</v>
      </c>
      <c r="C142" s="63" t="s">
        <v>71</v>
      </c>
      <c r="D142" s="63" t="s">
        <v>48</v>
      </c>
      <c r="E142" s="73">
        <v>3519603</v>
      </c>
      <c r="F142" s="154"/>
      <c r="G142" s="59"/>
    </row>
    <row r="143" spans="1:7" ht="4.5" hidden="1" customHeight="1">
      <c r="A143" s="128" t="s">
        <v>171</v>
      </c>
      <c r="B143" s="68" t="s">
        <v>88</v>
      </c>
      <c r="C143" s="63" t="s">
        <v>71</v>
      </c>
      <c r="D143" s="63" t="s">
        <v>48</v>
      </c>
      <c r="E143" s="73">
        <v>3519603</v>
      </c>
      <c r="F143" s="154">
        <v>410</v>
      </c>
      <c r="G143" s="59"/>
    </row>
    <row r="144" spans="1:7" ht="6" hidden="1" customHeight="1">
      <c r="A144" s="128" t="s">
        <v>172</v>
      </c>
      <c r="B144" s="68" t="s">
        <v>88</v>
      </c>
      <c r="C144" s="63" t="s">
        <v>71</v>
      </c>
      <c r="D144" s="63" t="s">
        <v>48</v>
      </c>
      <c r="E144" s="73">
        <v>3519603</v>
      </c>
      <c r="F144" s="154">
        <v>412</v>
      </c>
      <c r="G144" s="59"/>
    </row>
    <row r="145" spans="1:9" ht="10.5" hidden="1" customHeight="1">
      <c r="A145" s="128" t="s">
        <v>95</v>
      </c>
      <c r="B145" s="68" t="s">
        <v>88</v>
      </c>
      <c r="C145" s="63" t="s">
        <v>71</v>
      </c>
      <c r="D145" s="63" t="s">
        <v>48</v>
      </c>
      <c r="E145" s="63" t="s">
        <v>167</v>
      </c>
      <c r="F145" s="155" t="s">
        <v>96</v>
      </c>
      <c r="G145" s="59"/>
      <c r="H145" s="65"/>
      <c r="I145" s="66"/>
    </row>
    <row r="146" spans="1:9" ht="8.25" hidden="1" customHeight="1">
      <c r="A146" s="128" t="s">
        <v>97</v>
      </c>
      <c r="B146" s="68" t="s">
        <v>88</v>
      </c>
      <c r="C146" s="63" t="s">
        <v>71</v>
      </c>
      <c r="D146" s="63" t="s">
        <v>48</v>
      </c>
      <c r="E146" s="63" t="s">
        <v>167</v>
      </c>
      <c r="F146" s="155" t="s">
        <v>98</v>
      </c>
      <c r="G146" s="59"/>
    </row>
    <row r="147" spans="1:9" ht="0.75" hidden="1" customHeight="1">
      <c r="A147" s="128" t="s">
        <v>99</v>
      </c>
      <c r="B147" s="68" t="s">
        <v>88</v>
      </c>
      <c r="C147" s="63" t="s">
        <v>71</v>
      </c>
      <c r="D147" s="63" t="s">
        <v>48</v>
      </c>
      <c r="E147" s="63" t="s">
        <v>173</v>
      </c>
      <c r="F147" s="155" t="s">
        <v>100</v>
      </c>
      <c r="G147" s="59"/>
    </row>
    <row r="148" spans="1:9" ht="15" customHeight="1">
      <c r="A148" s="130" t="s">
        <v>73</v>
      </c>
      <c r="B148" s="68" t="s">
        <v>88</v>
      </c>
      <c r="C148" s="68" t="s">
        <v>71</v>
      </c>
      <c r="D148" s="68" t="s">
        <v>50</v>
      </c>
      <c r="E148" s="72"/>
      <c r="F148" s="156"/>
      <c r="G148" s="64">
        <f>G149</f>
        <v>125.7</v>
      </c>
    </row>
    <row r="149" spans="1:9" ht="15.75" customHeight="1">
      <c r="A149" s="129" t="s">
        <v>174</v>
      </c>
      <c r="B149" s="68" t="s">
        <v>88</v>
      </c>
      <c r="C149" s="63" t="s">
        <v>71</v>
      </c>
      <c r="D149" s="63" t="s">
        <v>50</v>
      </c>
      <c r="E149" s="80" t="s">
        <v>293</v>
      </c>
      <c r="F149" s="154"/>
      <c r="G149" s="59">
        <f>G152+G150</f>
        <v>125.7</v>
      </c>
    </row>
    <row r="150" spans="1:9" ht="24" hidden="1">
      <c r="A150" s="128" t="s">
        <v>111</v>
      </c>
      <c r="B150" s="68" t="s">
        <v>88</v>
      </c>
      <c r="C150" s="63" t="s">
        <v>71</v>
      </c>
      <c r="D150" s="63" t="s">
        <v>50</v>
      </c>
      <c r="E150" s="80" t="s">
        <v>336</v>
      </c>
      <c r="F150" s="154">
        <v>240</v>
      </c>
      <c r="G150" s="59">
        <f>G151</f>
        <v>0</v>
      </c>
    </row>
    <row r="151" spans="1:9" ht="24" hidden="1">
      <c r="A151" s="129" t="s">
        <v>113</v>
      </c>
      <c r="B151" s="68" t="s">
        <v>88</v>
      </c>
      <c r="C151" s="63" t="s">
        <v>71</v>
      </c>
      <c r="D151" s="63" t="s">
        <v>50</v>
      </c>
      <c r="E151" s="80" t="s">
        <v>336</v>
      </c>
      <c r="F151" s="154">
        <v>244</v>
      </c>
      <c r="G151" s="59">
        <v>0</v>
      </c>
    </row>
    <row r="152" spans="1:9" ht="24">
      <c r="A152" s="128" t="s">
        <v>111</v>
      </c>
      <c r="B152" s="68" t="s">
        <v>88</v>
      </c>
      <c r="C152" s="63" t="s">
        <v>71</v>
      </c>
      <c r="D152" s="63" t="s">
        <v>50</v>
      </c>
      <c r="E152" s="80" t="s">
        <v>176</v>
      </c>
      <c r="F152" s="154">
        <v>240</v>
      </c>
      <c r="G152" s="59">
        <f>G153</f>
        <v>125.7</v>
      </c>
    </row>
    <row r="153" spans="1:9" ht="25.5" customHeight="1">
      <c r="A153" s="129" t="s">
        <v>113</v>
      </c>
      <c r="B153" s="68" t="s">
        <v>88</v>
      </c>
      <c r="C153" s="63" t="s">
        <v>71</v>
      </c>
      <c r="D153" s="63" t="s">
        <v>50</v>
      </c>
      <c r="E153" s="73" t="s">
        <v>176</v>
      </c>
      <c r="F153" s="154">
        <v>244</v>
      </c>
      <c r="G153" s="59">
        <v>125.7</v>
      </c>
    </row>
    <row r="154" spans="1:9" hidden="1">
      <c r="A154" s="129" t="s">
        <v>177</v>
      </c>
      <c r="B154" s="68" t="s">
        <v>88</v>
      </c>
      <c r="C154" s="63" t="s">
        <v>71</v>
      </c>
      <c r="D154" s="63" t="s">
        <v>50</v>
      </c>
      <c r="E154" s="73">
        <v>3510500</v>
      </c>
      <c r="F154" s="155" t="s">
        <v>178</v>
      </c>
      <c r="G154" s="59">
        <v>0</v>
      </c>
    </row>
    <row r="155" spans="1:9" ht="24" hidden="1">
      <c r="A155" s="128" t="s">
        <v>111</v>
      </c>
      <c r="B155" s="68" t="s">
        <v>88</v>
      </c>
      <c r="C155" s="63" t="s">
        <v>71</v>
      </c>
      <c r="D155" s="63" t="s">
        <v>50</v>
      </c>
      <c r="E155" s="73" t="s">
        <v>176</v>
      </c>
      <c r="F155" s="155" t="s">
        <v>112</v>
      </c>
      <c r="G155" s="59">
        <f>G160+G161</f>
        <v>0</v>
      </c>
    </row>
    <row r="156" spans="1:9" ht="36" hidden="1">
      <c r="A156" s="129" t="s">
        <v>179</v>
      </c>
      <c r="B156" s="68" t="s">
        <v>88</v>
      </c>
      <c r="C156" s="63" t="s">
        <v>71</v>
      </c>
      <c r="D156" s="63" t="s">
        <v>50</v>
      </c>
      <c r="E156" s="73" t="s">
        <v>180</v>
      </c>
      <c r="F156" s="155"/>
      <c r="G156" s="59">
        <f>G157</f>
        <v>0</v>
      </c>
    </row>
    <row r="157" spans="1:9" hidden="1">
      <c r="A157" s="129" t="s">
        <v>177</v>
      </c>
      <c r="B157" s="68" t="s">
        <v>88</v>
      </c>
      <c r="C157" s="63" t="s">
        <v>71</v>
      </c>
      <c r="D157" s="63" t="s">
        <v>50</v>
      </c>
      <c r="E157" s="73" t="s">
        <v>180</v>
      </c>
      <c r="F157" s="155" t="s">
        <v>178</v>
      </c>
      <c r="G157" s="59"/>
    </row>
    <row r="158" spans="1:9" ht="24" hidden="1">
      <c r="A158" s="129" t="s">
        <v>181</v>
      </c>
      <c r="B158" s="68" t="s">
        <v>88</v>
      </c>
      <c r="C158" s="63" t="s">
        <v>71</v>
      </c>
      <c r="D158" s="63" t="s">
        <v>50</v>
      </c>
      <c r="E158" s="73" t="s">
        <v>180</v>
      </c>
      <c r="F158" s="155"/>
      <c r="G158" s="59">
        <f>G159</f>
        <v>0</v>
      </c>
    </row>
    <row r="159" spans="1:9" hidden="1">
      <c r="A159" s="129" t="s">
        <v>177</v>
      </c>
      <c r="B159" s="68" t="s">
        <v>88</v>
      </c>
      <c r="C159" s="63" t="s">
        <v>71</v>
      </c>
      <c r="D159" s="63" t="s">
        <v>50</v>
      </c>
      <c r="E159" s="73" t="s">
        <v>180</v>
      </c>
      <c r="F159" s="155" t="s">
        <v>178</v>
      </c>
      <c r="G159" s="59"/>
    </row>
    <row r="160" spans="1:9" ht="24" hidden="1">
      <c r="A160" s="129" t="s">
        <v>182</v>
      </c>
      <c r="B160" s="68" t="s">
        <v>88</v>
      </c>
      <c r="C160" s="63" t="s">
        <v>71</v>
      </c>
      <c r="D160" s="63" t="s">
        <v>50</v>
      </c>
      <c r="E160" s="73" t="s">
        <v>180</v>
      </c>
      <c r="F160" s="155" t="s">
        <v>183</v>
      </c>
      <c r="G160" s="59">
        <v>0</v>
      </c>
    </row>
    <row r="161" spans="1:7" ht="24" hidden="1">
      <c r="A161" s="129" t="s">
        <v>113</v>
      </c>
      <c r="B161" s="68" t="s">
        <v>88</v>
      </c>
      <c r="C161" s="63" t="s">
        <v>71</v>
      </c>
      <c r="D161" s="63" t="s">
        <v>50</v>
      </c>
      <c r="E161" s="73" t="s">
        <v>176</v>
      </c>
      <c r="F161" s="155" t="s">
        <v>114</v>
      </c>
      <c r="G161" s="59"/>
    </row>
    <row r="162" spans="1:7" ht="36" hidden="1">
      <c r="A162" s="129" t="s">
        <v>184</v>
      </c>
      <c r="B162" s="68" t="s">
        <v>88</v>
      </c>
      <c r="C162" s="63" t="s">
        <v>71</v>
      </c>
      <c r="D162" s="63" t="s">
        <v>50</v>
      </c>
      <c r="E162" s="73" t="s">
        <v>185</v>
      </c>
      <c r="F162" s="154"/>
      <c r="G162" s="59">
        <f>G163+G166</f>
        <v>0</v>
      </c>
    </row>
    <row r="163" spans="1:7" ht="24" hidden="1">
      <c r="A163" s="129" t="s">
        <v>111</v>
      </c>
      <c r="B163" s="68" t="s">
        <v>88</v>
      </c>
      <c r="C163" s="63" t="s">
        <v>71</v>
      </c>
      <c r="D163" s="63" t="s">
        <v>50</v>
      </c>
      <c r="E163" s="73" t="s">
        <v>185</v>
      </c>
      <c r="F163" s="154">
        <v>240</v>
      </c>
      <c r="G163" s="59">
        <f>G164</f>
        <v>0</v>
      </c>
    </row>
    <row r="164" spans="1:7" ht="24" hidden="1">
      <c r="A164" s="129" t="s">
        <v>113</v>
      </c>
      <c r="B164" s="68" t="s">
        <v>88</v>
      </c>
      <c r="C164" s="63" t="s">
        <v>71</v>
      </c>
      <c r="D164" s="63" t="s">
        <v>50</v>
      </c>
      <c r="E164" s="73" t="s">
        <v>185</v>
      </c>
      <c r="F164" s="154">
        <v>244</v>
      </c>
      <c r="G164" s="59"/>
    </row>
    <row r="165" spans="1:7" hidden="1">
      <c r="A165" s="128" t="s">
        <v>154</v>
      </c>
      <c r="B165" s="68" t="s">
        <v>88</v>
      </c>
      <c r="C165" s="63" t="s">
        <v>71</v>
      </c>
      <c r="D165" s="63" t="s">
        <v>61</v>
      </c>
      <c r="E165" s="73">
        <v>553000</v>
      </c>
      <c r="F165" s="154">
        <v>500</v>
      </c>
      <c r="G165" s="59"/>
    </row>
    <row r="166" spans="1:7" ht="24" hidden="1">
      <c r="A166" s="128" t="s">
        <v>95</v>
      </c>
      <c r="B166" s="68" t="s">
        <v>88</v>
      </c>
      <c r="C166" s="63" t="s">
        <v>71</v>
      </c>
      <c r="D166" s="63" t="s">
        <v>50</v>
      </c>
      <c r="E166" s="73" t="s">
        <v>185</v>
      </c>
      <c r="F166" s="155" t="s">
        <v>96</v>
      </c>
      <c r="G166" s="59">
        <f>G167+G168</f>
        <v>0</v>
      </c>
    </row>
    <row r="167" spans="1:7" ht="24" hidden="1">
      <c r="A167" s="128" t="s">
        <v>97</v>
      </c>
      <c r="B167" s="68" t="s">
        <v>88</v>
      </c>
      <c r="C167" s="63" t="s">
        <v>71</v>
      </c>
      <c r="D167" s="63" t="s">
        <v>50</v>
      </c>
      <c r="E167" s="73" t="s">
        <v>185</v>
      </c>
      <c r="F167" s="155" t="s">
        <v>98</v>
      </c>
      <c r="G167" s="59"/>
    </row>
    <row r="168" spans="1:7" ht="36" hidden="1">
      <c r="A168" s="128" t="s">
        <v>99</v>
      </c>
      <c r="B168" s="68" t="s">
        <v>88</v>
      </c>
      <c r="C168" s="63" t="s">
        <v>71</v>
      </c>
      <c r="D168" s="63" t="s">
        <v>50</v>
      </c>
      <c r="E168" s="73" t="s">
        <v>185</v>
      </c>
      <c r="F168" s="155" t="s">
        <v>100</v>
      </c>
      <c r="G168" s="59"/>
    </row>
    <row r="169" spans="1:7" ht="24" hidden="1">
      <c r="A169" s="129" t="s">
        <v>186</v>
      </c>
      <c r="B169" s="68" t="s">
        <v>88</v>
      </c>
      <c r="C169" s="63" t="s">
        <v>71</v>
      </c>
      <c r="D169" s="63" t="s">
        <v>50</v>
      </c>
      <c r="E169" s="73" t="s">
        <v>187</v>
      </c>
      <c r="F169" s="154"/>
      <c r="G169" s="59">
        <f>G170+G172</f>
        <v>0</v>
      </c>
    </row>
    <row r="170" spans="1:7" ht="24" hidden="1">
      <c r="A170" s="129" t="s">
        <v>111</v>
      </c>
      <c r="B170" s="68" t="s">
        <v>88</v>
      </c>
      <c r="C170" s="63" t="s">
        <v>71</v>
      </c>
      <c r="D170" s="63" t="s">
        <v>50</v>
      </c>
      <c r="E170" s="73" t="s">
        <v>187</v>
      </c>
      <c r="F170" s="154">
        <v>240</v>
      </c>
      <c r="G170" s="59">
        <f>G171</f>
        <v>0</v>
      </c>
    </row>
    <row r="171" spans="1:7" ht="24" hidden="1">
      <c r="A171" s="129" t="s">
        <v>113</v>
      </c>
      <c r="B171" s="68" t="s">
        <v>88</v>
      </c>
      <c r="C171" s="63" t="s">
        <v>71</v>
      </c>
      <c r="D171" s="63" t="s">
        <v>50</v>
      </c>
      <c r="E171" s="73" t="s">
        <v>187</v>
      </c>
      <c r="F171" s="154">
        <v>244</v>
      </c>
      <c r="G171" s="59"/>
    </row>
    <row r="172" spans="1:7" ht="24" hidden="1">
      <c r="A172" s="128" t="s">
        <v>95</v>
      </c>
      <c r="B172" s="68" t="s">
        <v>88</v>
      </c>
      <c r="C172" s="63" t="s">
        <v>71</v>
      </c>
      <c r="D172" s="63" t="s">
        <v>50</v>
      </c>
      <c r="E172" s="73" t="s">
        <v>187</v>
      </c>
      <c r="F172" s="155" t="s">
        <v>96</v>
      </c>
      <c r="G172" s="59">
        <f>G173+G174</f>
        <v>0</v>
      </c>
    </row>
    <row r="173" spans="1:7" ht="24" hidden="1">
      <c r="A173" s="128" t="s">
        <v>97</v>
      </c>
      <c r="B173" s="68" t="s">
        <v>88</v>
      </c>
      <c r="C173" s="63" t="s">
        <v>71</v>
      </c>
      <c r="D173" s="63" t="s">
        <v>50</v>
      </c>
      <c r="E173" s="73" t="s">
        <v>187</v>
      </c>
      <c r="F173" s="155" t="s">
        <v>98</v>
      </c>
      <c r="G173" s="59"/>
    </row>
    <row r="174" spans="1:7" ht="36" hidden="1">
      <c r="A174" s="128" t="s">
        <v>99</v>
      </c>
      <c r="B174" s="68" t="s">
        <v>88</v>
      </c>
      <c r="C174" s="63" t="s">
        <v>71</v>
      </c>
      <c r="D174" s="63" t="s">
        <v>50</v>
      </c>
      <c r="E174" s="73" t="s">
        <v>187</v>
      </c>
      <c r="F174" s="155" t="s">
        <v>100</v>
      </c>
      <c r="G174" s="59"/>
    </row>
    <row r="175" spans="1:7" ht="16.5" customHeight="1">
      <c r="A175" s="130" t="s">
        <v>74</v>
      </c>
      <c r="B175" s="68" t="s">
        <v>88</v>
      </c>
      <c r="C175" s="68" t="s">
        <v>71</v>
      </c>
      <c r="D175" s="68" t="s">
        <v>61</v>
      </c>
      <c r="E175" s="73"/>
      <c r="F175" s="154"/>
      <c r="G175" s="64">
        <f>G176+G178+G180+G183+G188+G191+G194</f>
        <v>754.7</v>
      </c>
    </row>
    <row r="176" spans="1:7" ht="24" hidden="1">
      <c r="A176" s="128" t="s">
        <v>111</v>
      </c>
      <c r="B176" s="68" t="s">
        <v>88</v>
      </c>
      <c r="C176" s="63" t="s">
        <v>71</v>
      </c>
      <c r="D176" s="63" t="s">
        <v>61</v>
      </c>
      <c r="E176" s="73" t="s">
        <v>337</v>
      </c>
      <c r="F176" s="154">
        <v>240</v>
      </c>
      <c r="G176" s="59">
        <f>G177</f>
        <v>0</v>
      </c>
    </row>
    <row r="177" spans="1:7" ht="24" hidden="1">
      <c r="A177" s="128" t="s">
        <v>113</v>
      </c>
      <c r="B177" s="68" t="s">
        <v>88</v>
      </c>
      <c r="C177" s="63" t="s">
        <v>71</v>
      </c>
      <c r="D177" s="63" t="s">
        <v>61</v>
      </c>
      <c r="E177" s="73" t="s">
        <v>337</v>
      </c>
      <c r="F177" s="154">
        <v>244</v>
      </c>
      <c r="G177" s="59">
        <v>0</v>
      </c>
    </row>
    <row r="178" spans="1:7" ht="24">
      <c r="A178" s="128" t="s">
        <v>111</v>
      </c>
      <c r="B178" s="68" t="s">
        <v>88</v>
      </c>
      <c r="C178" s="63" t="s">
        <v>71</v>
      </c>
      <c r="D178" s="63" t="s">
        <v>61</v>
      </c>
      <c r="E178" s="73" t="s">
        <v>188</v>
      </c>
      <c r="F178" s="155" t="s">
        <v>112</v>
      </c>
      <c r="G178" s="59">
        <f>G179</f>
        <v>754.7</v>
      </c>
    </row>
    <row r="179" spans="1:7" ht="28.5" customHeight="1">
      <c r="A179" s="128" t="s">
        <v>113</v>
      </c>
      <c r="B179" s="68" t="s">
        <v>88</v>
      </c>
      <c r="C179" s="63" t="s">
        <v>71</v>
      </c>
      <c r="D179" s="63" t="s">
        <v>61</v>
      </c>
      <c r="E179" s="73" t="s">
        <v>188</v>
      </c>
      <c r="F179" s="155" t="s">
        <v>114</v>
      </c>
      <c r="G179" s="59">
        <v>754.7</v>
      </c>
    </row>
    <row r="180" spans="1:7" ht="25.5" hidden="1" customHeight="1">
      <c r="A180" s="224" t="s">
        <v>189</v>
      </c>
      <c r="B180" s="68" t="s">
        <v>88</v>
      </c>
      <c r="C180" s="63" t="s">
        <v>71</v>
      </c>
      <c r="D180" s="63" t="s">
        <v>61</v>
      </c>
      <c r="E180" s="73" t="s">
        <v>352</v>
      </c>
      <c r="F180" s="155"/>
      <c r="G180" s="59">
        <f>G181</f>
        <v>0</v>
      </c>
    </row>
    <row r="181" spans="1:7" ht="27" hidden="1" customHeight="1">
      <c r="A181" s="129" t="s">
        <v>111</v>
      </c>
      <c r="B181" s="68" t="s">
        <v>88</v>
      </c>
      <c r="C181" s="63" t="s">
        <v>71</v>
      </c>
      <c r="D181" s="63" t="s">
        <v>61</v>
      </c>
      <c r="E181" s="73" t="s">
        <v>352</v>
      </c>
      <c r="F181" s="154">
        <v>240</v>
      </c>
      <c r="G181" s="59">
        <f>G182</f>
        <v>0</v>
      </c>
    </row>
    <row r="182" spans="1:7" ht="27" hidden="1" customHeight="1">
      <c r="A182" s="128" t="s">
        <v>113</v>
      </c>
      <c r="B182" s="68" t="s">
        <v>88</v>
      </c>
      <c r="C182" s="63" t="s">
        <v>71</v>
      </c>
      <c r="D182" s="63" t="s">
        <v>61</v>
      </c>
      <c r="E182" s="73" t="s">
        <v>352</v>
      </c>
      <c r="F182" s="154">
        <v>244</v>
      </c>
      <c r="G182" s="59">
        <v>0</v>
      </c>
    </row>
    <row r="183" spans="1:7" ht="36" hidden="1" customHeight="1">
      <c r="A183" s="227" t="s">
        <v>370</v>
      </c>
      <c r="B183" s="226" t="s">
        <v>88</v>
      </c>
      <c r="C183" s="82" t="s">
        <v>71</v>
      </c>
      <c r="D183" s="82" t="s">
        <v>61</v>
      </c>
      <c r="E183" s="63" t="s">
        <v>368</v>
      </c>
      <c r="F183" s="154"/>
      <c r="G183" s="59">
        <f>G184</f>
        <v>0</v>
      </c>
    </row>
    <row r="184" spans="1:7" ht="27" hidden="1" customHeight="1">
      <c r="A184" s="118" t="s">
        <v>107</v>
      </c>
      <c r="B184" s="226" t="s">
        <v>88</v>
      </c>
      <c r="C184" s="82" t="s">
        <v>71</v>
      </c>
      <c r="D184" s="82" t="s">
        <v>61</v>
      </c>
      <c r="E184" s="82" t="s">
        <v>369</v>
      </c>
      <c r="F184" s="82" t="s">
        <v>96</v>
      </c>
      <c r="G184" s="59">
        <f>G185+G186</f>
        <v>0</v>
      </c>
    </row>
    <row r="185" spans="1:7" ht="18.75" hidden="1" customHeight="1">
      <c r="A185" s="118" t="s">
        <v>135</v>
      </c>
      <c r="B185" s="226" t="s">
        <v>88</v>
      </c>
      <c r="C185" s="82" t="s">
        <v>71</v>
      </c>
      <c r="D185" s="82" t="s">
        <v>61</v>
      </c>
      <c r="E185" s="82" t="s">
        <v>369</v>
      </c>
      <c r="F185" s="82" t="s">
        <v>98</v>
      </c>
      <c r="G185" s="59">
        <v>0</v>
      </c>
    </row>
    <row r="186" spans="1:7" ht="27" hidden="1" customHeight="1">
      <c r="A186" s="118" t="s">
        <v>99</v>
      </c>
      <c r="B186" s="226" t="s">
        <v>88</v>
      </c>
      <c r="C186" s="82" t="s">
        <v>71</v>
      </c>
      <c r="D186" s="82" t="s">
        <v>61</v>
      </c>
      <c r="E186" s="82" t="s">
        <v>369</v>
      </c>
      <c r="F186" s="82" t="s">
        <v>100</v>
      </c>
      <c r="G186" s="59">
        <v>0</v>
      </c>
    </row>
    <row r="187" spans="1:7" ht="16.5" hidden="1" customHeight="1">
      <c r="A187" s="129" t="s">
        <v>342</v>
      </c>
      <c r="B187" s="68" t="s">
        <v>88</v>
      </c>
      <c r="C187" s="63" t="s">
        <v>71</v>
      </c>
      <c r="D187" s="63" t="s">
        <v>61</v>
      </c>
      <c r="E187" s="63" t="s">
        <v>343</v>
      </c>
      <c r="F187" s="63"/>
      <c r="G187" s="59">
        <f>G188</f>
        <v>0</v>
      </c>
    </row>
    <row r="188" spans="1:7" ht="26.25" hidden="1" customHeight="1">
      <c r="A188" s="128" t="s">
        <v>111</v>
      </c>
      <c r="B188" s="68" t="s">
        <v>88</v>
      </c>
      <c r="C188" s="63" t="s">
        <v>71</v>
      </c>
      <c r="D188" s="63" t="s">
        <v>61</v>
      </c>
      <c r="E188" s="63" t="s">
        <v>343</v>
      </c>
      <c r="F188" s="63" t="s">
        <v>112</v>
      </c>
      <c r="G188" s="59">
        <f>G189</f>
        <v>0</v>
      </c>
    </row>
    <row r="189" spans="1:7" ht="24.75" hidden="1" customHeight="1">
      <c r="A189" s="129" t="s">
        <v>113</v>
      </c>
      <c r="B189" s="68" t="s">
        <v>88</v>
      </c>
      <c r="C189" s="63" t="s">
        <v>71</v>
      </c>
      <c r="D189" s="63" t="s">
        <v>61</v>
      </c>
      <c r="E189" s="63" t="s">
        <v>343</v>
      </c>
      <c r="F189" s="63" t="s">
        <v>114</v>
      </c>
      <c r="G189" s="59">
        <v>0</v>
      </c>
    </row>
    <row r="190" spans="1:7" ht="27.75" hidden="1" customHeight="1">
      <c r="A190" s="129" t="s">
        <v>344</v>
      </c>
      <c r="B190" s="68" t="s">
        <v>88</v>
      </c>
      <c r="C190" s="63" t="s">
        <v>71</v>
      </c>
      <c r="D190" s="63" t="s">
        <v>61</v>
      </c>
      <c r="E190" s="63" t="s">
        <v>343</v>
      </c>
      <c r="F190" s="63"/>
      <c r="G190" s="59">
        <f>G191</f>
        <v>0</v>
      </c>
    </row>
    <row r="191" spans="1:7" ht="27.75" hidden="1" customHeight="1">
      <c r="A191" s="128" t="s">
        <v>111</v>
      </c>
      <c r="B191" s="68" t="s">
        <v>88</v>
      </c>
      <c r="C191" s="63" t="s">
        <v>71</v>
      </c>
      <c r="D191" s="63" t="s">
        <v>61</v>
      </c>
      <c r="E191" s="63" t="s">
        <v>343</v>
      </c>
      <c r="F191" s="63" t="s">
        <v>112</v>
      </c>
      <c r="G191" s="59">
        <f>G192</f>
        <v>0</v>
      </c>
    </row>
    <row r="192" spans="1:7" ht="24.75" hidden="1" customHeight="1">
      <c r="A192" s="129" t="s">
        <v>113</v>
      </c>
      <c r="B192" s="68" t="s">
        <v>88</v>
      </c>
      <c r="C192" s="63" t="s">
        <v>71</v>
      </c>
      <c r="D192" s="63" t="s">
        <v>61</v>
      </c>
      <c r="E192" s="63" t="s">
        <v>343</v>
      </c>
      <c r="F192" s="63" t="s">
        <v>114</v>
      </c>
      <c r="G192" s="59">
        <v>0</v>
      </c>
    </row>
    <row r="193" spans="1:7" ht="25.5" hidden="1" customHeight="1">
      <c r="A193" s="129" t="s">
        <v>345</v>
      </c>
      <c r="B193" s="68" t="s">
        <v>88</v>
      </c>
      <c r="C193" s="63" t="s">
        <v>71</v>
      </c>
      <c r="D193" s="63" t="s">
        <v>61</v>
      </c>
      <c r="E193" s="63" t="s">
        <v>343</v>
      </c>
      <c r="F193" s="63"/>
      <c r="G193" s="59">
        <f>G194</f>
        <v>0</v>
      </c>
    </row>
    <row r="194" spans="1:7" ht="15" hidden="1" customHeight="1">
      <c r="A194" s="129" t="s">
        <v>298</v>
      </c>
      <c r="B194" s="68" t="s">
        <v>88</v>
      </c>
      <c r="C194" s="63" t="s">
        <v>71</v>
      </c>
      <c r="D194" s="63" t="s">
        <v>61</v>
      </c>
      <c r="E194" s="63" t="s">
        <v>343</v>
      </c>
      <c r="F194" s="63" t="s">
        <v>299</v>
      </c>
      <c r="G194" s="59">
        <f>G195</f>
        <v>0</v>
      </c>
    </row>
    <row r="195" spans="1:7" ht="15.75" hidden="1" customHeight="1">
      <c r="A195" s="129" t="s">
        <v>296</v>
      </c>
      <c r="B195" s="68" t="s">
        <v>88</v>
      </c>
      <c r="C195" s="63" t="s">
        <v>71</v>
      </c>
      <c r="D195" s="63" t="s">
        <v>61</v>
      </c>
      <c r="E195" s="63" t="s">
        <v>343</v>
      </c>
      <c r="F195" s="63" t="s">
        <v>300</v>
      </c>
      <c r="G195" s="59">
        <v>0</v>
      </c>
    </row>
    <row r="196" spans="1:7" ht="0.75" customHeight="1">
      <c r="A196" s="130" t="s">
        <v>288</v>
      </c>
      <c r="B196" s="68" t="s">
        <v>88</v>
      </c>
      <c r="C196" s="68" t="s">
        <v>71</v>
      </c>
      <c r="D196" s="68" t="s">
        <v>71</v>
      </c>
      <c r="E196" s="63"/>
      <c r="F196" s="155"/>
      <c r="G196" s="64">
        <f>G197+G201</f>
        <v>0</v>
      </c>
    </row>
    <row r="197" spans="1:7" ht="25.5" hidden="1" customHeight="1">
      <c r="A197" s="128" t="s">
        <v>107</v>
      </c>
      <c r="B197" s="68" t="s">
        <v>88</v>
      </c>
      <c r="C197" s="63" t="s">
        <v>71</v>
      </c>
      <c r="D197" s="63" t="s">
        <v>71</v>
      </c>
      <c r="E197" s="63" t="s">
        <v>287</v>
      </c>
      <c r="F197" s="155" t="s">
        <v>96</v>
      </c>
      <c r="G197" s="59">
        <f>G198+G200+G199</f>
        <v>0</v>
      </c>
    </row>
    <row r="198" spans="1:7" ht="16.5" hidden="1" customHeight="1">
      <c r="A198" s="128" t="s">
        <v>135</v>
      </c>
      <c r="B198" s="68" t="s">
        <v>88</v>
      </c>
      <c r="C198" s="63" t="s">
        <v>71</v>
      </c>
      <c r="D198" s="63" t="s">
        <v>71</v>
      </c>
      <c r="E198" s="63" t="s">
        <v>287</v>
      </c>
      <c r="F198" s="155" t="s">
        <v>98</v>
      </c>
      <c r="G198" s="59">
        <v>0</v>
      </c>
    </row>
    <row r="199" spans="1:7" ht="24.75" hidden="1" customHeight="1">
      <c r="A199" s="128" t="s">
        <v>109</v>
      </c>
      <c r="B199" s="68" t="s">
        <v>88</v>
      </c>
      <c r="C199" s="63" t="s">
        <v>71</v>
      </c>
      <c r="D199" s="63" t="s">
        <v>71</v>
      </c>
      <c r="E199" s="63" t="s">
        <v>287</v>
      </c>
      <c r="F199" s="155" t="s">
        <v>110</v>
      </c>
      <c r="G199" s="59">
        <v>0</v>
      </c>
    </row>
    <row r="200" spans="1:7" ht="39.75" hidden="1" customHeight="1">
      <c r="A200" s="128" t="s">
        <v>99</v>
      </c>
      <c r="B200" s="68" t="s">
        <v>88</v>
      </c>
      <c r="C200" s="63" t="s">
        <v>71</v>
      </c>
      <c r="D200" s="63" t="s">
        <v>71</v>
      </c>
      <c r="E200" s="63" t="s">
        <v>287</v>
      </c>
      <c r="F200" s="155" t="s">
        <v>100</v>
      </c>
      <c r="G200" s="59">
        <v>0</v>
      </c>
    </row>
    <row r="201" spans="1:7" ht="24.75" hidden="1" customHeight="1">
      <c r="A201" s="128" t="s">
        <v>111</v>
      </c>
      <c r="B201" s="68" t="s">
        <v>88</v>
      </c>
      <c r="C201" s="63" t="s">
        <v>71</v>
      </c>
      <c r="D201" s="63" t="s">
        <v>71</v>
      </c>
      <c r="E201" s="63" t="s">
        <v>287</v>
      </c>
      <c r="F201" s="155" t="s">
        <v>112</v>
      </c>
      <c r="G201" s="59">
        <f>G202</f>
        <v>0</v>
      </c>
    </row>
    <row r="202" spans="1:7" ht="27.75" hidden="1" customHeight="1">
      <c r="A202" s="129" t="s">
        <v>113</v>
      </c>
      <c r="B202" s="68" t="s">
        <v>88</v>
      </c>
      <c r="C202" s="63" t="s">
        <v>71</v>
      </c>
      <c r="D202" s="63" t="s">
        <v>71</v>
      </c>
      <c r="E202" s="63" t="s">
        <v>287</v>
      </c>
      <c r="F202" s="155" t="s">
        <v>114</v>
      </c>
      <c r="G202" s="59">
        <v>0</v>
      </c>
    </row>
    <row r="203" spans="1:7" ht="15" customHeight="1">
      <c r="A203" s="130" t="s">
        <v>196</v>
      </c>
      <c r="B203" s="68" t="s">
        <v>88</v>
      </c>
      <c r="C203" s="68" t="s">
        <v>76</v>
      </c>
      <c r="D203" s="68"/>
      <c r="E203" s="72"/>
      <c r="F203" s="157"/>
      <c r="G203" s="78">
        <f>G204</f>
        <v>894.3</v>
      </c>
    </row>
    <row r="204" spans="1:7" ht="14.25" customHeight="1">
      <c r="A204" s="130" t="s">
        <v>77</v>
      </c>
      <c r="B204" s="68" t="s">
        <v>88</v>
      </c>
      <c r="C204" s="68" t="s">
        <v>76</v>
      </c>
      <c r="D204" s="68" t="s">
        <v>48</v>
      </c>
      <c r="E204" s="72"/>
      <c r="F204" s="157"/>
      <c r="G204" s="78">
        <f>G208</f>
        <v>894.3</v>
      </c>
    </row>
    <row r="205" spans="1:7" hidden="1">
      <c r="A205" s="195" t="s">
        <v>55</v>
      </c>
      <c r="B205" s="68" t="s">
        <v>88</v>
      </c>
      <c r="C205" s="63" t="s">
        <v>76</v>
      </c>
      <c r="D205" s="63" t="s">
        <v>48</v>
      </c>
      <c r="E205" s="63" t="s">
        <v>191</v>
      </c>
      <c r="F205" s="155"/>
      <c r="G205" s="84">
        <f>G206</f>
        <v>0</v>
      </c>
    </row>
    <row r="206" spans="1:7" hidden="1">
      <c r="A206" s="195" t="s">
        <v>192</v>
      </c>
      <c r="B206" s="68" t="s">
        <v>88</v>
      </c>
      <c r="C206" s="63" t="s">
        <v>76</v>
      </c>
      <c r="D206" s="63" t="s">
        <v>48</v>
      </c>
      <c r="E206" s="63" t="s">
        <v>193</v>
      </c>
      <c r="F206" s="155"/>
      <c r="G206" s="84">
        <f>G207</f>
        <v>0</v>
      </c>
    </row>
    <row r="207" spans="1:7" ht="13.5" hidden="1" customHeight="1">
      <c r="A207" s="129" t="s">
        <v>194</v>
      </c>
      <c r="B207" s="68" t="s">
        <v>88</v>
      </c>
      <c r="C207" s="63" t="s">
        <v>76</v>
      </c>
      <c r="D207" s="63" t="s">
        <v>48</v>
      </c>
      <c r="E207" s="63" t="s">
        <v>193</v>
      </c>
      <c r="F207" s="155" t="s">
        <v>195</v>
      </c>
      <c r="G207" s="84"/>
    </row>
    <row r="208" spans="1:7" ht="18" customHeight="1">
      <c r="A208" s="129" t="s">
        <v>197</v>
      </c>
      <c r="B208" s="68" t="s">
        <v>88</v>
      </c>
      <c r="C208" s="63" t="s">
        <v>76</v>
      </c>
      <c r="D208" s="63" t="s">
        <v>48</v>
      </c>
      <c r="E208" s="73" t="s">
        <v>281</v>
      </c>
      <c r="F208" s="155"/>
      <c r="G208" s="84">
        <f>G209+G210+G218</f>
        <v>894.3</v>
      </c>
    </row>
    <row r="209" spans="1:7" ht="26.25" hidden="1" customHeight="1">
      <c r="A209" s="129" t="s">
        <v>204</v>
      </c>
      <c r="B209" s="68" t="s">
        <v>88</v>
      </c>
      <c r="C209" s="63" t="s">
        <v>76</v>
      </c>
      <c r="D209" s="63" t="s">
        <v>48</v>
      </c>
      <c r="E209" s="73" t="s">
        <v>242</v>
      </c>
      <c r="F209" s="155">
        <v>112</v>
      </c>
      <c r="G209" s="78">
        <v>0</v>
      </c>
    </row>
    <row r="210" spans="1:7" ht="0.75" customHeight="1">
      <c r="A210" s="130" t="s">
        <v>199</v>
      </c>
      <c r="B210" s="68" t="s">
        <v>88</v>
      </c>
      <c r="C210" s="63" t="s">
        <v>76</v>
      </c>
      <c r="D210" s="63" t="s">
        <v>48</v>
      </c>
      <c r="E210" s="73" t="s">
        <v>338</v>
      </c>
      <c r="F210" s="155"/>
      <c r="G210" s="78">
        <f>G211+G214+G216</f>
        <v>0</v>
      </c>
    </row>
    <row r="211" spans="1:7" ht="0.75" hidden="1" customHeight="1">
      <c r="A211" s="128" t="s">
        <v>200</v>
      </c>
      <c r="B211" s="68" t="s">
        <v>88</v>
      </c>
      <c r="C211" s="63" t="s">
        <v>76</v>
      </c>
      <c r="D211" s="63" t="s">
        <v>48</v>
      </c>
      <c r="E211" s="73" t="s">
        <v>338</v>
      </c>
      <c r="F211" s="155">
        <v>110</v>
      </c>
      <c r="G211" s="84">
        <f>G212+G213</f>
        <v>0</v>
      </c>
    </row>
    <row r="212" spans="1:7" ht="18" hidden="1" customHeight="1">
      <c r="A212" s="128" t="s">
        <v>202</v>
      </c>
      <c r="B212" s="68" t="s">
        <v>88</v>
      </c>
      <c r="C212" s="63" t="s">
        <v>76</v>
      </c>
      <c r="D212" s="63" t="s">
        <v>48</v>
      </c>
      <c r="E212" s="73" t="s">
        <v>338</v>
      </c>
      <c r="F212" s="155">
        <v>0</v>
      </c>
      <c r="G212" s="84"/>
    </row>
    <row r="213" spans="1:7" ht="20.25" hidden="1" customHeight="1">
      <c r="A213" s="128" t="s">
        <v>206</v>
      </c>
      <c r="B213" s="68" t="s">
        <v>88</v>
      </c>
      <c r="C213" s="63" t="s">
        <v>76</v>
      </c>
      <c r="D213" s="63" t="s">
        <v>48</v>
      </c>
      <c r="E213" s="73" t="s">
        <v>338</v>
      </c>
      <c r="F213" s="155">
        <v>0</v>
      </c>
      <c r="G213" s="84"/>
    </row>
    <row r="214" spans="1:7" ht="15" hidden="1" customHeight="1">
      <c r="A214" s="128" t="s">
        <v>111</v>
      </c>
      <c r="B214" s="68" t="s">
        <v>88</v>
      </c>
      <c r="C214" s="63" t="s">
        <v>76</v>
      </c>
      <c r="D214" s="63" t="s">
        <v>48</v>
      </c>
      <c r="E214" s="73" t="s">
        <v>338</v>
      </c>
      <c r="F214" s="155">
        <v>240</v>
      </c>
      <c r="G214" s="84"/>
    </row>
    <row r="215" spans="1:7" ht="14.25" hidden="1" customHeight="1">
      <c r="A215" s="128" t="s">
        <v>111</v>
      </c>
      <c r="B215" s="68" t="s">
        <v>88</v>
      </c>
      <c r="C215" s="63" t="s">
        <v>76</v>
      </c>
      <c r="D215" s="63" t="s">
        <v>48</v>
      </c>
      <c r="E215" s="73" t="s">
        <v>338</v>
      </c>
      <c r="F215" s="155">
        <v>0</v>
      </c>
      <c r="G215" s="84"/>
    </row>
    <row r="216" spans="1:7" ht="14.25" hidden="1" customHeight="1">
      <c r="A216" s="118" t="s">
        <v>331</v>
      </c>
      <c r="B216" s="68" t="s">
        <v>88</v>
      </c>
      <c r="C216" s="63" t="s">
        <v>76</v>
      </c>
      <c r="D216" s="63" t="s">
        <v>48</v>
      </c>
      <c r="E216" s="73" t="s">
        <v>338</v>
      </c>
      <c r="F216" s="73">
        <v>830</v>
      </c>
      <c r="G216" s="84"/>
    </row>
    <row r="217" spans="1:7" ht="15" hidden="1" customHeight="1">
      <c r="A217" s="118" t="s">
        <v>332</v>
      </c>
      <c r="B217" s="68" t="s">
        <v>88</v>
      </c>
      <c r="C217" s="63" t="s">
        <v>76</v>
      </c>
      <c r="D217" s="63" t="s">
        <v>48</v>
      </c>
      <c r="E217" s="73" t="s">
        <v>338</v>
      </c>
      <c r="F217" s="73">
        <v>0</v>
      </c>
      <c r="G217" s="84"/>
    </row>
    <row r="218" spans="1:7" ht="16.5" customHeight="1">
      <c r="A218" s="130" t="s">
        <v>199</v>
      </c>
      <c r="B218" s="68" t="s">
        <v>88</v>
      </c>
      <c r="C218" s="63" t="s">
        <v>76</v>
      </c>
      <c r="D218" s="63" t="s">
        <v>48</v>
      </c>
      <c r="E218" s="73" t="s">
        <v>168</v>
      </c>
      <c r="F218" s="155"/>
      <c r="G218" s="78">
        <f>G220+G225+G227</f>
        <v>894.3</v>
      </c>
    </row>
    <row r="219" spans="1:7" ht="27.75" hidden="1" customHeight="1">
      <c r="A219" s="129"/>
      <c r="B219" s="68"/>
      <c r="C219" s="63"/>
      <c r="D219" s="63"/>
      <c r="E219" s="73"/>
      <c r="F219" s="155"/>
      <c r="G219" s="78"/>
    </row>
    <row r="220" spans="1:7" ht="15.75" customHeight="1">
      <c r="A220" s="128" t="s">
        <v>200</v>
      </c>
      <c r="B220" s="68" t="s">
        <v>88</v>
      </c>
      <c r="C220" s="63" t="s">
        <v>76</v>
      </c>
      <c r="D220" s="63" t="s">
        <v>48</v>
      </c>
      <c r="E220" s="73" t="s">
        <v>168</v>
      </c>
      <c r="F220" s="155" t="s">
        <v>201</v>
      </c>
      <c r="G220" s="59">
        <f>G221+G222+G223</f>
        <v>661.4</v>
      </c>
    </row>
    <row r="221" spans="1:7" ht="25.5" customHeight="1">
      <c r="A221" s="128" t="s">
        <v>202</v>
      </c>
      <c r="B221" s="68" t="s">
        <v>88</v>
      </c>
      <c r="C221" s="63" t="s">
        <v>76</v>
      </c>
      <c r="D221" s="63" t="s">
        <v>48</v>
      </c>
      <c r="E221" s="73" t="s">
        <v>168</v>
      </c>
      <c r="F221" s="155" t="s">
        <v>203</v>
      </c>
      <c r="G221" s="59">
        <v>508</v>
      </c>
    </row>
    <row r="222" spans="1:7" ht="23.25" customHeight="1">
      <c r="A222" s="129" t="s">
        <v>204</v>
      </c>
      <c r="B222" s="68" t="s">
        <v>88</v>
      </c>
      <c r="C222" s="63" t="s">
        <v>76</v>
      </c>
      <c r="D222" s="63" t="s">
        <v>48</v>
      </c>
      <c r="E222" s="73" t="s">
        <v>168</v>
      </c>
      <c r="F222" s="155" t="s">
        <v>205</v>
      </c>
      <c r="G222" s="59">
        <v>0</v>
      </c>
    </row>
    <row r="223" spans="1:7" ht="39" customHeight="1">
      <c r="A223" s="128" t="s">
        <v>206</v>
      </c>
      <c r="B223" s="68" t="s">
        <v>88</v>
      </c>
      <c r="C223" s="63" t="s">
        <v>76</v>
      </c>
      <c r="D223" s="63" t="s">
        <v>48</v>
      </c>
      <c r="E223" s="73" t="s">
        <v>168</v>
      </c>
      <c r="F223" s="155" t="s">
        <v>207</v>
      </c>
      <c r="G223" s="59">
        <v>153.4</v>
      </c>
    </row>
    <row r="224" spans="1:7" ht="26.25" hidden="1" customHeight="1">
      <c r="A224" s="128" t="s">
        <v>111</v>
      </c>
      <c r="B224" s="68" t="s">
        <v>88</v>
      </c>
      <c r="C224" s="68" t="s">
        <v>76</v>
      </c>
      <c r="D224" s="68" t="s">
        <v>48</v>
      </c>
      <c r="E224" s="73"/>
      <c r="F224" s="63"/>
      <c r="G224" s="64"/>
    </row>
    <row r="225" spans="1:7" ht="27.75" customHeight="1">
      <c r="A225" s="128" t="s">
        <v>111</v>
      </c>
      <c r="B225" s="68" t="s">
        <v>88</v>
      </c>
      <c r="C225" s="63" t="s">
        <v>76</v>
      </c>
      <c r="D225" s="63" t="s">
        <v>48</v>
      </c>
      <c r="E225" s="73" t="s">
        <v>168</v>
      </c>
      <c r="F225" s="63" t="s">
        <v>112</v>
      </c>
      <c r="G225" s="64">
        <f>G226</f>
        <v>217.9</v>
      </c>
    </row>
    <row r="226" spans="1:7" ht="28.5" customHeight="1">
      <c r="A226" s="128" t="s">
        <v>113</v>
      </c>
      <c r="B226" s="68" t="s">
        <v>88</v>
      </c>
      <c r="C226" s="63" t="s">
        <v>76</v>
      </c>
      <c r="D226" s="63" t="s">
        <v>48</v>
      </c>
      <c r="E226" s="73" t="s">
        <v>168</v>
      </c>
      <c r="F226" s="63" t="s">
        <v>114</v>
      </c>
      <c r="G226" s="59">
        <v>217.9</v>
      </c>
    </row>
    <row r="227" spans="1:7" ht="15.75" customHeight="1">
      <c r="A227" s="128" t="s">
        <v>117</v>
      </c>
      <c r="B227" s="68" t="s">
        <v>88</v>
      </c>
      <c r="C227" s="63" t="s">
        <v>76</v>
      </c>
      <c r="D227" s="63" t="s">
        <v>48</v>
      </c>
      <c r="E227" s="73" t="s">
        <v>168</v>
      </c>
      <c r="F227" s="63" t="s">
        <v>118</v>
      </c>
      <c r="G227" s="64">
        <f>G228+G230+G229</f>
        <v>15</v>
      </c>
    </row>
    <row r="228" spans="1:7" ht="15.75" hidden="1" customHeight="1">
      <c r="A228" s="128" t="s">
        <v>119</v>
      </c>
      <c r="B228" s="68" t="s">
        <v>88</v>
      </c>
      <c r="C228" s="63" t="s">
        <v>76</v>
      </c>
      <c r="D228" s="63" t="s">
        <v>48</v>
      </c>
      <c r="E228" s="73" t="s">
        <v>168</v>
      </c>
      <c r="F228" s="63" t="s">
        <v>120</v>
      </c>
      <c r="G228" s="59">
        <v>0</v>
      </c>
    </row>
    <row r="229" spans="1:7" ht="14.25" hidden="1" customHeight="1">
      <c r="A229" s="128" t="s">
        <v>208</v>
      </c>
      <c r="B229" s="68" t="s">
        <v>88</v>
      </c>
      <c r="C229" s="63" t="s">
        <v>76</v>
      </c>
      <c r="D229" s="63" t="s">
        <v>48</v>
      </c>
      <c r="E229" s="73" t="s">
        <v>168</v>
      </c>
      <c r="F229" s="63" t="s">
        <v>122</v>
      </c>
      <c r="G229" s="59">
        <v>0</v>
      </c>
    </row>
    <row r="230" spans="1:7" ht="16.5" customHeight="1">
      <c r="A230" s="127" t="s">
        <v>123</v>
      </c>
      <c r="B230" s="68" t="s">
        <v>88</v>
      </c>
      <c r="C230" s="63" t="s">
        <v>76</v>
      </c>
      <c r="D230" s="63" t="s">
        <v>48</v>
      </c>
      <c r="E230" s="73" t="s">
        <v>168</v>
      </c>
      <c r="F230" s="63" t="s">
        <v>124</v>
      </c>
      <c r="G230" s="59">
        <v>15</v>
      </c>
    </row>
    <row r="231" spans="1:7" ht="16.5" customHeight="1">
      <c r="A231" s="196" t="s">
        <v>78</v>
      </c>
      <c r="B231" s="68" t="s">
        <v>88</v>
      </c>
      <c r="C231" s="69">
        <v>10</v>
      </c>
      <c r="D231" s="69"/>
      <c r="E231" s="69"/>
      <c r="F231" s="88"/>
      <c r="G231" s="29">
        <f>G232+G236+G241+G246</f>
        <v>109.7</v>
      </c>
    </row>
    <row r="232" spans="1:7" ht="15" customHeight="1">
      <c r="A232" s="196" t="s">
        <v>79</v>
      </c>
      <c r="B232" s="68" t="s">
        <v>88</v>
      </c>
      <c r="C232" s="197">
        <v>10</v>
      </c>
      <c r="D232" s="68" t="s">
        <v>48</v>
      </c>
      <c r="E232" s="68"/>
      <c r="F232" s="68"/>
      <c r="G232" s="78">
        <f>SUM(G233)</f>
        <v>109.7</v>
      </c>
    </row>
    <row r="233" spans="1:7" ht="16.5" customHeight="1">
      <c r="A233" s="198" t="s">
        <v>209</v>
      </c>
      <c r="B233" s="68" t="s">
        <v>88</v>
      </c>
      <c r="C233" s="199">
        <v>10</v>
      </c>
      <c r="D233" s="63" t="s">
        <v>48</v>
      </c>
      <c r="E233" s="63" t="s">
        <v>210</v>
      </c>
      <c r="F233" s="63"/>
      <c r="G233" s="84">
        <f>G234</f>
        <v>109.7</v>
      </c>
    </row>
    <row r="234" spans="1:7" ht="24">
      <c r="A234" s="198" t="s">
        <v>211</v>
      </c>
      <c r="B234" s="68" t="s">
        <v>88</v>
      </c>
      <c r="C234" s="199">
        <v>10</v>
      </c>
      <c r="D234" s="63" t="s">
        <v>48</v>
      </c>
      <c r="E234" s="63" t="s">
        <v>180</v>
      </c>
      <c r="F234" s="63"/>
      <c r="G234" s="84">
        <f>G235</f>
        <v>109.7</v>
      </c>
    </row>
    <row r="235" spans="1:7" ht="24">
      <c r="A235" s="198" t="s">
        <v>212</v>
      </c>
      <c r="B235" s="68" t="s">
        <v>88</v>
      </c>
      <c r="C235" s="199">
        <v>10</v>
      </c>
      <c r="D235" s="63" t="s">
        <v>48</v>
      </c>
      <c r="E235" s="63" t="s">
        <v>180</v>
      </c>
      <c r="F235" s="63" t="s">
        <v>213</v>
      </c>
      <c r="G235" s="84">
        <f>G250</f>
        <v>109.7</v>
      </c>
    </row>
    <row r="236" spans="1:7" hidden="1">
      <c r="A236" s="198" t="s">
        <v>80</v>
      </c>
      <c r="B236" s="68" t="s">
        <v>88</v>
      </c>
      <c r="C236" s="199">
        <v>10</v>
      </c>
      <c r="D236" s="63" t="s">
        <v>61</v>
      </c>
      <c r="E236" s="63" t="s">
        <v>214</v>
      </c>
      <c r="F236" s="63"/>
      <c r="G236" s="84">
        <f>G237</f>
        <v>0</v>
      </c>
    </row>
    <row r="237" spans="1:7" hidden="1">
      <c r="A237" s="198" t="s">
        <v>215</v>
      </c>
      <c r="B237" s="68" t="s">
        <v>88</v>
      </c>
      <c r="C237" s="199">
        <v>10</v>
      </c>
      <c r="D237" s="63" t="s">
        <v>61</v>
      </c>
      <c r="E237" s="63" t="s">
        <v>214</v>
      </c>
      <c r="F237" s="63"/>
      <c r="G237" s="84">
        <f>G238</f>
        <v>0</v>
      </c>
    </row>
    <row r="238" spans="1:7" ht="48" hidden="1">
      <c r="A238" s="198" t="s">
        <v>216</v>
      </c>
      <c r="B238" s="68" t="s">
        <v>88</v>
      </c>
      <c r="C238" s="199">
        <v>10</v>
      </c>
      <c r="D238" s="63" t="s">
        <v>61</v>
      </c>
      <c r="E238" s="63" t="s">
        <v>214</v>
      </c>
      <c r="F238" s="63"/>
      <c r="G238" s="84">
        <f>G239</f>
        <v>0</v>
      </c>
    </row>
    <row r="239" spans="1:7" ht="60" hidden="1">
      <c r="A239" s="198" t="s">
        <v>217</v>
      </c>
      <c r="B239" s="68" t="s">
        <v>88</v>
      </c>
      <c r="C239" s="199">
        <v>10</v>
      </c>
      <c r="D239" s="63" t="s">
        <v>61</v>
      </c>
      <c r="E239" s="63" t="s">
        <v>214</v>
      </c>
      <c r="F239" s="63"/>
      <c r="G239" s="84">
        <f>G240</f>
        <v>0</v>
      </c>
    </row>
    <row r="240" spans="1:7" hidden="1">
      <c r="A240" s="198" t="s">
        <v>218</v>
      </c>
      <c r="B240" s="68" t="s">
        <v>88</v>
      </c>
      <c r="C240" s="199">
        <v>10</v>
      </c>
      <c r="D240" s="63" t="s">
        <v>61</v>
      </c>
      <c r="E240" s="63" t="s">
        <v>214</v>
      </c>
      <c r="F240" s="63" t="s">
        <v>219</v>
      </c>
      <c r="G240" s="84">
        <f>1400-1400</f>
        <v>0</v>
      </c>
    </row>
    <row r="241" spans="1:7" hidden="1">
      <c r="A241" s="198" t="s">
        <v>81</v>
      </c>
      <c r="B241" s="68" t="s">
        <v>88</v>
      </c>
      <c r="C241" s="199">
        <v>10</v>
      </c>
      <c r="D241" s="63" t="s">
        <v>52</v>
      </c>
      <c r="E241" s="63" t="s">
        <v>214</v>
      </c>
      <c r="F241" s="63"/>
      <c r="G241" s="84">
        <f>G242</f>
        <v>0</v>
      </c>
    </row>
    <row r="242" spans="1:7" hidden="1">
      <c r="A242" s="198" t="s">
        <v>215</v>
      </c>
      <c r="B242" s="68" t="s">
        <v>88</v>
      </c>
      <c r="C242" s="199">
        <v>10</v>
      </c>
      <c r="D242" s="63" t="s">
        <v>52</v>
      </c>
      <c r="E242" s="63" t="s">
        <v>214</v>
      </c>
      <c r="F242" s="63"/>
      <c r="G242" s="84">
        <f>G243</f>
        <v>0</v>
      </c>
    </row>
    <row r="243" spans="1:7" ht="48" hidden="1">
      <c r="A243" s="198" t="s">
        <v>216</v>
      </c>
      <c r="B243" s="68" t="s">
        <v>88</v>
      </c>
      <c r="C243" s="199">
        <v>10</v>
      </c>
      <c r="D243" s="63" t="s">
        <v>52</v>
      </c>
      <c r="E243" s="63" t="s">
        <v>214</v>
      </c>
      <c r="F243" s="63"/>
      <c r="G243" s="84">
        <f>G244</f>
        <v>0</v>
      </c>
    </row>
    <row r="244" spans="1:7" ht="60" hidden="1">
      <c r="A244" s="198" t="s">
        <v>217</v>
      </c>
      <c r="B244" s="68" t="s">
        <v>88</v>
      </c>
      <c r="C244" s="199">
        <v>10</v>
      </c>
      <c r="D244" s="63" t="s">
        <v>52</v>
      </c>
      <c r="E244" s="63" t="s">
        <v>214</v>
      </c>
      <c r="F244" s="63"/>
      <c r="G244" s="84">
        <f>G245</f>
        <v>0</v>
      </c>
    </row>
    <row r="245" spans="1:7" hidden="1">
      <c r="A245" s="198" t="s">
        <v>218</v>
      </c>
      <c r="B245" s="68" t="s">
        <v>88</v>
      </c>
      <c r="C245" s="199">
        <v>10</v>
      </c>
      <c r="D245" s="63" t="s">
        <v>52</v>
      </c>
      <c r="E245" s="63" t="s">
        <v>214</v>
      </c>
      <c r="F245" s="63" t="s">
        <v>219</v>
      </c>
      <c r="G245" s="84"/>
    </row>
    <row r="246" spans="1:7" hidden="1">
      <c r="A246" s="196" t="s">
        <v>82</v>
      </c>
      <c r="B246" s="68" t="s">
        <v>88</v>
      </c>
      <c r="C246" s="199">
        <v>10</v>
      </c>
      <c r="D246" s="63" t="s">
        <v>54</v>
      </c>
      <c r="E246" s="63" t="s">
        <v>214</v>
      </c>
      <c r="F246" s="63"/>
      <c r="G246" s="84">
        <f>G247</f>
        <v>0</v>
      </c>
    </row>
    <row r="247" spans="1:7" hidden="1">
      <c r="A247" s="129" t="s">
        <v>55</v>
      </c>
      <c r="B247" s="68" t="s">
        <v>88</v>
      </c>
      <c r="C247" s="63" t="s">
        <v>64</v>
      </c>
      <c r="D247" s="63" t="s">
        <v>54</v>
      </c>
      <c r="E247" s="63" t="s">
        <v>214</v>
      </c>
      <c r="F247" s="73"/>
      <c r="G247" s="84">
        <f>G248</f>
        <v>0</v>
      </c>
    </row>
    <row r="248" spans="1:7" hidden="1">
      <c r="A248" s="129" t="s">
        <v>192</v>
      </c>
      <c r="B248" s="68" t="s">
        <v>88</v>
      </c>
      <c r="C248" s="63" t="s">
        <v>64</v>
      </c>
      <c r="D248" s="63" t="s">
        <v>54</v>
      </c>
      <c r="E248" s="63" t="s">
        <v>214</v>
      </c>
      <c r="F248" s="73"/>
      <c r="G248" s="84">
        <f>G249</f>
        <v>0</v>
      </c>
    </row>
    <row r="249" spans="1:7" hidden="1">
      <c r="A249" s="129" t="s">
        <v>194</v>
      </c>
      <c r="B249" s="68" t="s">
        <v>88</v>
      </c>
      <c r="C249" s="63" t="s">
        <v>64</v>
      </c>
      <c r="D249" s="63" t="s">
        <v>54</v>
      </c>
      <c r="E249" s="63" t="s">
        <v>214</v>
      </c>
      <c r="F249" s="63" t="s">
        <v>195</v>
      </c>
      <c r="G249" s="84"/>
    </row>
    <row r="250" spans="1:7" ht="24">
      <c r="A250" s="129" t="s">
        <v>220</v>
      </c>
      <c r="B250" s="68" t="s">
        <v>88</v>
      </c>
      <c r="C250" s="199">
        <v>10</v>
      </c>
      <c r="D250" s="63" t="s">
        <v>48</v>
      </c>
      <c r="E250" s="63" t="s">
        <v>180</v>
      </c>
      <c r="F250" s="63" t="s">
        <v>246</v>
      </c>
      <c r="G250" s="84">
        <v>109.7</v>
      </c>
    </row>
    <row r="251" spans="1:7" hidden="1">
      <c r="A251" s="130" t="s">
        <v>221</v>
      </c>
      <c r="B251" s="68" t="s">
        <v>88</v>
      </c>
      <c r="C251" s="68" t="s">
        <v>56</v>
      </c>
      <c r="D251" s="68"/>
      <c r="E251" s="72"/>
      <c r="F251" s="72"/>
      <c r="G251" s="78">
        <f>G252+G265</f>
        <v>0</v>
      </c>
    </row>
    <row r="252" spans="1:7" hidden="1">
      <c r="A252" s="130" t="s">
        <v>222</v>
      </c>
      <c r="B252" s="68" t="s">
        <v>88</v>
      </c>
      <c r="C252" s="68" t="s">
        <v>56</v>
      </c>
      <c r="D252" s="68" t="s">
        <v>48</v>
      </c>
      <c r="E252" s="72"/>
      <c r="F252" s="72"/>
      <c r="G252" s="78">
        <f>G256</f>
        <v>0</v>
      </c>
    </row>
    <row r="253" spans="1:7" ht="48" hidden="1">
      <c r="A253" s="128" t="s">
        <v>223</v>
      </c>
      <c r="B253" s="68" t="s">
        <v>88</v>
      </c>
      <c r="C253" s="63" t="s">
        <v>56</v>
      </c>
      <c r="D253" s="63" t="s">
        <v>48</v>
      </c>
      <c r="E253" s="63" t="s">
        <v>224</v>
      </c>
      <c r="F253" s="63"/>
      <c r="G253" s="84">
        <f>G254</f>
        <v>0</v>
      </c>
    </row>
    <row r="254" spans="1:7" ht="24" hidden="1">
      <c r="A254" s="128" t="s">
        <v>225</v>
      </c>
      <c r="B254" s="68" t="s">
        <v>88</v>
      </c>
      <c r="C254" s="63" t="s">
        <v>56</v>
      </c>
      <c r="D254" s="63" t="s">
        <v>48</v>
      </c>
      <c r="E254" s="63" t="s">
        <v>226</v>
      </c>
      <c r="F254" s="63"/>
      <c r="G254" s="84">
        <f>G255</f>
        <v>0</v>
      </c>
    </row>
    <row r="255" spans="1:7" hidden="1">
      <c r="A255" s="128" t="s">
        <v>227</v>
      </c>
      <c r="B255" s="68" t="s">
        <v>88</v>
      </c>
      <c r="C255" s="63" t="s">
        <v>56</v>
      </c>
      <c r="D255" s="63" t="s">
        <v>48</v>
      </c>
      <c r="E255" s="63" t="s">
        <v>226</v>
      </c>
      <c r="F255" s="63" t="s">
        <v>228</v>
      </c>
      <c r="G255" s="84">
        <v>0</v>
      </c>
    </row>
    <row r="256" spans="1:7" hidden="1">
      <c r="A256" s="129" t="s">
        <v>197</v>
      </c>
      <c r="B256" s="68" t="s">
        <v>88</v>
      </c>
      <c r="C256" s="63" t="s">
        <v>56</v>
      </c>
      <c r="D256" s="63" t="s">
        <v>48</v>
      </c>
      <c r="E256" s="63" t="s">
        <v>229</v>
      </c>
      <c r="F256" s="63"/>
      <c r="G256" s="84">
        <f>G257+G260+G262</f>
        <v>0</v>
      </c>
    </row>
    <row r="257" spans="1:7" hidden="1">
      <c r="A257" s="128" t="s">
        <v>200</v>
      </c>
      <c r="B257" s="68" t="s">
        <v>88</v>
      </c>
      <c r="C257" s="63" t="s">
        <v>56</v>
      </c>
      <c r="D257" s="63" t="s">
        <v>48</v>
      </c>
      <c r="E257" s="63" t="s">
        <v>230</v>
      </c>
      <c r="F257" s="63" t="s">
        <v>201</v>
      </c>
      <c r="G257" s="84">
        <f>G258+G259</f>
        <v>0</v>
      </c>
    </row>
    <row r="258" spans="1:7" ht="24" hidden="1">
      <c r="A258" s="128" t="s">
        <v>202</v>
      </c>
      <c r="B258" s="68" t="s">
        <v>88</v>
      </c>
      <c r="C258" s="63" t="s">
        <v>56</v>
      </c>
      <c r="D258" s="63" t="s">
        <v>48</v>
      </c>
      <c r="E258" s="63" t="s">
        <v>230</v>
      </c>
      <c r="F258" s="63" t="s">
        <v>203</v>
      </c>
      <c r="G258" s="84">
        <v>0</v>
      </c>
    </row>
    <row r="259" spans="1:7" ht="24" hidden="1">
      <c r="A259" s="129" t="s">
        <v>204</v>
      </c>
      <c r="B259" s="68" t="s">
        <v>88</v>
      </c>
      <c r="C259" s="63" t="s">
        <v>56</v>
      </c>
      <c r="D259" s="63" t="s">
        <v>48</v>
      </c>
      <c r="E259" s="63" t="s">
        <v>230</v>
      </c>
      <c r="F259" s="63" t="s">
        <v>205</v>
      </c>
      <c r="G259" s="84">
        <v>0</v>
      </c>
    </row>
    <row r="260" spans="1:7" ht="24" hidden="1">
      <c r="A260" s="128" t="s">
        <v>111</v>
      </c>
      <c r="B260" s="68" t="s">
        <v>88</v>
      </c>
      <c r="C260" s="63" t="s">
        <v>56</v>
      </c>
      <c r="D260" s="63" t="s">
        <v>48</v>
      </c>
      <c r="E260" s="63" t="s">
        <v>230</v>
      </c>
      <c r="F260" s="63" t="s">
        <v>112</v>
      </c>
      <c r="G260" s="84">
        <f>G261</f>
        <v>0</v>
      </c>
    </row>
    <row r="261" spans="1:7" ht="24" hidden="1">
      <c r="A261" s="128" t="s">
        <v>113</v>
      </c>
      <c r="B261" s="68" t="s">
        <v>88</v>
      </c>
      <c r="C261" s="63" t="s">
        <v>56</v>
      </c>
      <c r="D261" s="63" t="s">
        <v>48</v>
      </c>
      <c r="E261" s="63" t="s">
        <v>230</v>
      </c>
      <c r="F261" s="63" t="s">
        <v>114</v>
      </c>
      <c r="G261" s="84">
        <v>0</v>
      </c>
    </row>
    <row r="262" spans="1:7" hidden="1">
      <c r="A262" s="128" t="s">
        <v>117</v>
      </c>
      <c r="B262" s="68" t="s">
        <v>88</v>
      </c>
      <c r="C262" s="63" t="s">
        <v>56</v>
      </c>
      <c r="D262" s="63" t="s">
        <v>48</v>
      </c>
      <c r="E262" s="63" t="s">
        <v>230</v>
      </c>
      <c r="F262" s="63" t="s">
        <v>118</v>
      </c>
      <c r="G262" s="84">
        <f>G263+G264</f>
        <v>0</v>
      </c>
    </row>
    <row r="263" spans="1:7" hidden="1">
      <c r="A263" s="128" t="s">
        <v>119</v>
      </c>
      <c r="B263" s="68" t="s">
        <v>88</v>
      </c>
      <c r="C263" s="63" t="s">
        <v>56</v>
      </c>
      <c r="D263" s="63" t="s">
        <v>48</v>
      </c>
      <c r="E263" s="63" t="s">
        <v>230</v>
      </c>
      <c r="F263" s="63" t="s">
        <v>120</v>
      </c>
      <c r="G263" s="84">
        <v>0</v>
      </c>
    </row>
    <row r="264" spans="1:7" hidden="1">
      <c r="A264" s="128" t="s">
        <v>208</v>
      </c>
      <c r="B264" s="68" t="s">
        <v>88</v>
      </c>
      <c r="C264" s="63" t="s">
        <v>56</v>
      </c>
      <c r="D264" s="63" t="s">
        <v>48</v>
      </c>
      <c r="E264" s="63" t="s">
        <v>230</v>
      </c>
      <c r="F264" s="63" t="s">
        <v>122</v>
      </c>
      <c r="G264" s="84">
        <v>0</v>
      </c>
    </row>
    <row r="265" spans="1:7" hidden="1">
      <c r="A265" s="130" t="s">
        <v>231</v>
      </c>
      <c r="B265" s="68" t="s">
        <v>88</v>
      </c>
      <c r="C265" s="68" t="s">
        <v>56</v>
      </c>
      <c r="D265" s="68" t="s">
        <v>50</v>
      </c>
      <c r="E265" s="72"/>
      <c r="F265" s="68"/>
      <c r="G265" s="78">
        <f>G266</f>
        <v>0</v>
      </c>
    </row>
    <row r="266" spans="1:7" ht="12.75" hidden="1" customHeight="1">
      <c r="A266" s="129" t="s">
        <v>232</v>
      </c>
      <c r="B266" s="68" t="s">
        <v>88</v>
      </c>
      <c r="C266" s="63" t="s">
        <v>56</v>
      </c>
      <c r="D266" s="63" t="s">
        <v>50</v>
      </c>
      <c r="E266" s="73" t="s">
        <v>233</v>
      </c>
      <c r="F266" s="73"/>
      <c r="G266" s="84">
        <f>G269</f>
        <v>0</v>
      </c>
    </row>
    <row r="267" spans="1:7" ht="36" hidden="1">
      <c r="A267" s="129" t="s">
        <v>234</v>
      </c>
      <c r="B267" s="68" t="s">
        <v>88</v>
      </c>
      <c r="C267" s="63" t="s">
        <v>56</v>
      </c>
      <c r="D267" s="63" t="s">
        <v>50</v>
      </c>
      <c r="E267" s="73" t="s">
        <v>235</v>
      </c>
      <c r="F267" s="73"/>
      <c r="G267" s="84">
        <f>G268</f>
        <v>0</v>
      </c>
    </row>
    <row r="268" spans="1:7" ht="24" hidden="1">
      <c r="A268" s="129" t="s">
        <v>204</v>
      </c>
      <c r="B268" s="68" t="s">
        <v>88</v>
      </c>
      <c r="C268" s="63" t="s">
        <v>56</v>
      </c>
      <c r="D268" s="63" t="s">
        <v>50</v>
      </c>
      <c r="E268" s="73" t="s">
        <v>235</v>
      </c>
      <c r="F268" s="73">
        <v>240</v>
      </c>
      <c r="G268" s="84">
        <f>G269</f>
        <v>0</v>
      </c>
    </row>
    <row r="269" spans="1:7" ht="24" hidden="1">
      <c r="A269" s="128" t="s">
        <v>111</v>
      </c>
      <c r="B269" s="68" t="s">
        <v>88</v>
      </c>
      <c r="C269" s="63" t="s">
        <v>56</v>
      </c>
      <c r="D269" s="63" t="s">
        <v>50</v>
      </c>
      <c r="E269" s="73" t="s">
        <v>235</v>
      </c>
      <c r="F269" s="63" t="s">
        <v>114</v>
      </c>
      <c r="G269" s="84"/>
    </row>
    <row r="270" spans="1:7" ht="16.5" customHeight="1" thickBot="1">
      <c r="A270" s="131" t="s">
        <v>83</v>
      </c>
      <c r="B270" s="200" t="s">
        <v>88</v>
      </c>
      <c r="C270" s="89"/>
      <c r="D270" s="89"/>
      <c r="E270" s="89"/>
      <c r="F270" s="89"/>
      <c r="G270" s="220">
        <f>G17+G73+G122+G127+G133+G204+G231</f>
        <v>5356.2400000000007</v>
      </c>
    </row>
    <row r="271" spans="1:7">
      <c r="B271" s="158"/>
      <c r="C271" s="158"/>
      <c r="D271" s="158"/>
      <c r="E271" s="96"/>
      <c r="F271" s="158"/>
      <c r="G271" s="142"/>
    </row>
    <row r="272" spans="1:7">
      <c r="B272" s="158"/>
      <c r="C272" s="158"/>
      <c r="D272" s="158"/>
      <c r="E272" s="96"/>
      <c r="F272" s="158"/>
      <c r="G272" s="142"/>
    </row>
  </sheetData>
  <mergeCells count="7">
    <mergeCell ref="A10:G10"/>
    <mergeCell ref="A11:G11"/>
    <mergeCell ref="A12:F12"/>
    <mergeCell ref="A3:G3"/>
    <mergeCell ref="A4:G4"/>
    <mergeCell ref="A5:G5"/>
    <mergeCell ref="A6:G6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</vt:lpstr>
      <vt:lpstr>3</vt:lpstr>
      <vt:lpstr>4</vt:lpstr>
      <vt:lpstr>5</vt:lpstr>
      <vt:lpstr>6,</vt:lpstr>
      <vt:lpstr>7</vt:lpstr>
      <vt:lpstr>'1'!Область_печати</vt:lpstr>
      <vt:lpstr>'5'!Область_печати</vt:lpstr>
      <vt:lpstr>'6,'!Область_печати</vt:lpstr>
      <vt:lpstr>'7'!Область_печати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2019-11-13T09:39:35Z</cp:lastPrinted>
  <dcterms:created xsi:type="dcterms:W3CDTF">1996-10-08T23:32:33Z</dcterms:created>
  <dcterms:modified xsi:type="dcterms:W3CDTF">2019-11-13T11:48:52Z</dcterms:modified>
</cp:coreProperties>
</file>