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ходы" sheetId="1" r:id="rId1"/>
    <sheet name="источники" sheetId="2" r:id="rId2"/>
  </sheets>
  <definedNames>
    <definedName name="_xlnm.Print_Area" localSheetId="0">'доходы'!$A$1:$F$57</definedName>
  </definedNames>
  <calcPr fullCalcOnLoad="1"/>
</workbook>
</file>

<file path=xl/sharedStrings.xml><?xml version="1.0" encoding="utf-8"?>
<sst xmlns="http://schemas.openxmlformats.org/spreadsheetml/2006/main" count="158" uniqueCount="143">
  <si>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</si>
  <si>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</si>
  <si>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</si>
  <si>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</si>
  <si>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Доходы бюджета - ИТОГО</t>
  </si>
  <si>
    <t>х</t>
  </si>
  <si>
    <t>-</t>
  </si>
  <si>
    <t>в том числе:</t>
  </si>
  <si>
    <t xml:space="preserve"> НАЛОГОВЫЕ И НЕНАЛОГОВЫЕ ДОХОДЫ</t>
  </si>
  <si>
    <t xml:space="preserve"> НАЛОГИ НА ПРИБЫЛЬ, ДОХОДЫ</t>
  </si>
  <si>
    <t xml:space="preserve"> Налог на доходы физических лиц</t>
  </si>
  <si>
    <t xml:space="preserve"> НАЛОГИ НА ИМУЩЕСТВО</t>
  </si>
  <si>
    <t xml:space="preserve"> Налог на имущество физических лиц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</si>
  <si>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</si>
  <si>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Земельный налог</t>
  </si>
  <si>
    <t xml:space="preserve"> ГОСУДАРСТВЕННАЯ ПОШЛИНА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</si>
  <si>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</si>
  <si>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</si>
  <si>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</si>
  <si>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</si>
  <si>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</si>
  <si>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</si>
  <si>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</si>
  <si>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</si>
  <si>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</si>
  <si>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</si>
  <si>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</si>
  <si>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ДОХОДЫ ОТ ОКАЗАНИЯ ПЛАТНЫХ УСЛУГ (РАБОТ) И КОМПЕНСАЦИИ ЗАТРАТ ГОСУДАРСТВА</t>
  </si>
  <si>
    <t xml:space="preserve"> Доходы от оказания платных услуг (работ)</t>
  </si>
  <si>
    <t xml:space="preserve"> Прочие доходы от оказания платных услуг (работ)</t>
  </si>
  <si>
    <t xml:space="preserve"> Прочие доходы от оказания платных услуг (работ) получателями средств бюджетов поселений</t>
  </si>
  <si>
    <t xml:space="preserve"> БЕЗВОЗМЕЗДНЫЕ ПОСТУПЛЕНИЯ</t>
  </si>
  <si>
    <t xml:space="preserve"> БЕЗВОЗМЕЗДНЫЕ ПОСТУПЛЕНИЯ ОТ ДРУГИХ БЮДЖЕТОВ БЮДЖЕТНОЙ СИСТЕМЫ РОССИЙСКОЙ ФЕДЕРАЦИИ</t>
  </si>
  <si>
    <t xml:space="preserve"> Дотации бюджетам поселений на выравнивание бюджетной обеспеченности</t>
  </si>
  <si>
    <t xml:space="preserve"> Субвенции бюджетам субъектов Российской Федерации и муниципальных образований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</si>
  <si>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</si>
  <si>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</si>
  <si>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</si>
  <si>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</si>
  <si>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</si>
  <si>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</si>
  <si>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</si>
  <si>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</si>
  <si>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Изменение остатков средств на счетах по учету средств бюджетов</t>
  </si>
  <si>
    <t>700</t>
  </si>
  <si>
    <t xml:space="preserve"> 000 0105000000 0000 000</t>
  </si>
  <si>
    <t xml:space="preserve"> Увеличение остатков средств бюджетов</t>
  </si>
  <si>
    <t>710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</si>
  <si>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</si>
  <si>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</si>
  <si>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</si>
  <si>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</si>
  <si>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</si>
  <si>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бюджетов поселений</t>
  </si>
  <si>
    <t xml:space="preserve"> 000 0105020110 0000 510</t>
  </si>
  <si>
    <t xml:space="preserve"> Уменьшение остатков средств бюджетов</t>
  </si>
  <si>
    <t>720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</si>
  <si>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</si>
  <si>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</si>
  <si>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</si>
  <si>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</si>
  <si>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</si>
  <si>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поселений</t>
  </si>
  <si>
    <t xml:space="preserve"> 000 0105020110 0000 610</t>
  </si>
  <si>
    <t>Код бюджетной классификации</t>
  </si>
  <si>
    <t>Исполненно</t>
  </si>
  <si>
    <t>Неисполненные назначения</t>
  </si>
  <si>
    <t>ОТЧЕТ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</si>
  <si>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</si>
  <si>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</si>
  <si>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</si>
  <si>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</si>
  <si>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</si>
  <si>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</si>
  <si>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000 1090405000 0000 110</t>
  </si>
  <si>
    <t xml:space="preserve"> 000 1090405310 0000 110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</si>
  <si>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</si>
  <si>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</si>
  <si>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>% исполнения</t>
  </si>
  <si>
    <t xml:space="preserve"> Прочие субсидии бюджетам сельских поселений</t>
  </si>
  <si>
    <t xml:space="preserve"> Субвенции бюджетам сельских поселений на выполнение передаваемых полномочий субъектов Российской Федерации</t>
  </si>
  <si>
    <t xml:space="preserve"> 4 2023002410 0000 151</t>
  </si>
  <si>
    <t>Иные межбюджетный трансферты</t>
  </si>
  <si>
    <t>Межбюджетные трансферты, передаваемые бюджетам мцниципальных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</si>
  <si>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Возврат остататков субсидий, субвенций и иных межбюджетных трансфертов, имеющих целевое назначение прошлых лет</t>
  </si>
  <si>
    <t>Возврат остататков субсидий, субвенций и иных межбюджетных трансфертов, имеющих целевое назначение прошлых лет из бюджетов сельских поселений</t>
  </si>
  <si>
    <t>Прочие межбюджетные трансферты,передаваемые бюджетам сельских поселений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</si>
  <si>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</si>
  <si>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Доходы от компенсации затрат государства бюджетов сельских поселений</t>
  </si>
  <si>
    <t>Задолженность  иперерасчеты по отмененным налогам, сборам и иным обязательным  платежам</t>
  </si>
  <si>
    <t>Земельный налог, (по обязательствам, возникшим  до 1  января 2006 года)</t>
  </si>
  <si>
    <t>Субсидии тбюджетам сельских поселений на поддержку отрасли культуры</t>
  </si>
  <si>
    <t xml:space="preserve"> 000 20200000 00 0000 000</t>
  </si>
  <si>
    <t xml:space="preserve"> 000 20225519 10 0002 150</t>
  </si>
  <si>
    <t xml:space="preserve"> 000 20225555 10 0000 150</t>
  </si>
  <si>
    <t xml:space="preserve"> 000 20229999 10 0000 150</t>
  </si>
  <si>
    <t xml:space="preserve"> 000 20203000 00 0000 150</t>
  </si>
  <si>
    <t xml:space="preserve"> 000 20235118 10 0000 150</t>
  </si>
  <si>
    <t xml:space="preserve"> 000 20230024 10 0000 150</t>
  </si>
  <si>
    <t>000 20240000 00 0000 150</t>
  </si>
  <si>
    <t>000 20240014 00 0000 150</t>
  </si>
  <si>
    <t>000 20249999 00 0000 150</t>
  </si>
  <si>
    <t>000 21900000 00 0000 000</t>
  </si>
  <si>
    <t>000 21960010 10 0000 150</t>
  </si>
  <si>
    <t xml:space="preserve"> </t>
  </si>
  <si>
    <t xml:space="preserve"> 000 10000000 00 0000 000</t>
  </si>
  <si>
    <t xml:space="preserve"> 000 10100000 00 0000 000</t>
  </si>
  <si>
    <t xml:space="preserve"> 000 10102000 01 0000 110</t>
  </si>
  <si>
    <t xml:space="preserve"> 000 10600000 00 0000 000</t>
  </si>
  <si>
    <t xml:space="preserve"> 000 10601000 00 0000 110</t>
  </si>
  <si>
    <t xml:space="preserve"> 000 10601030 10 0000 110</t>
  </si>
  <si>
    <t xml:space="preserve"> 000 10606000 00 0000 110</t>
  </si>
  <si>
    <t xml:space="preserve"> 000 10606030 00 0000 110</t>
  </si>
  <si>
    <t xml:space="preserve"> 000 10606033 10 0000 110</t>
  </si>
  <si>
    <t xml:space="preserve"> 000 10606040 00 0000 110</t>
  </si>
  <si>
    <t xml:space="preserve"> 000 10606043 10 0000 110</t>
  </si>
  <si>
    <t xml:space="preserve"> 000 10800000 00 0000 000</t>
  </si>
  <si>
    <t xml:space="preserve"> 000 10804000 01 0000 110</t>
  </si>
  <si>
    <t xml:space="preserve"> 000 10804020 01 0000 110</t>
  </si>
  <si>
    <t xml:space="preserve"> 000 10900000 00 0000 000</t>
  </si>
  <si>
    <t xml:space="preserve"> 000 10904050 00 0000 110</t>
  </si>
  <si>
    <t xml:space="preserve"> 000 11100000 00 0000 000</t>
  </si>
  <si>
    <t xml:space="preserve"> 000 11105030 00 0000 120</t>
  </si>
  <si>
    <t xml:space="preserve"> 000 11105035 10 0000 120</t>
  </si>
  <si>
    <t xml:space="preserve"> 000 11300000 00 0000 000</t>
  </si>
  <si>
    <t xml:space="preserve"> 000 11301000 00 0000 130</t>
  </si>
  <si>
    <t xml:space="preserve"> 000 11301990 00 0000 130</t>
  </si>
  <si>
    <t xml:space="preserve"> 000 11301995 10 0000 130</t>
  </si>
  <si>
    <t>000  11302995 10 0000 130</t>
  </si>
  <si>
    <t xml:space="preserve"> 000 20000000 00 0000 000</t>
  </si>
  <si>
    <t>ШТРАФЫ,САНКЦИИ,ВОЗМЕЩЕНИЕ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</si>
  <si>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</si>
  <si>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000 11600000 00 0000 180</t>
  </si>
  <si>
    <t xml:space="preserve"> 000 11601000 10 0000 180</t>
  </si>
  <si>
    <t xml:space="preserve"> 000 20215001 10 0000 150</t>
  </si>
  <si>
    <t>об исполнении местного бюджета за  2020 год по доходам</t>
  </si>
  <si>
    <t>об источниках финансирования дефицита бюджета муниципального образования за  2020 год</t>
  </si>
  <si>
    <t xml:space="preserve"> от 31 марта 2021 г  № 208 </t>
  </si>
  <si>
    <t xml:space="preserve"> от 31 марта 2020 г  № 208 </t>
  </si>
  <si>
    <t>к решению Муниципального Совета МО "Оксовское"</t>
  </si>
  <si>
    <t xml:space="preserve">Приложение № 3 </t>
  </si>
  <si>
    <t xml:space="preserve">к решению Муниципального Совета МО "Оксовское" </t>
  </si>
  <si>
    <t xml:space="preserve">Приложение № 1 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</si>
</sst>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#,##0.000"/>
    <numFmt numFmtId="182" formatCode="#,##0.0"/>
    <numFmt numFmtId="183" formatCode="[$-FC19]d\ mmmm\ yyyy\ &quot;г.&quot;"/>
    <numFmt numFmtId="184" formatCode="000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0"/>
    </font>
    <font>
      <sz val="7"/>
      <color indexed="8"/>
      <name val="Arial"/>
      <family val="0"/>
    </font>
    <font>
      <sz val="7"/>
      <color indexed="8"/>
      <name val="Calibri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/>
    </border>
    <border>
      <left style="medium">
        <color indexed="8"/>
      </left>
      <right style="medium"/>
      <top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" fontId="12" fillId="0" borderId="1">
      <alignment horizontal="right"/>
      <protection/>
    </xf>
    <xf numFmtId="0" fontId="12" fillId="0" borderId="2">
      <alignment horizontal="left" wrapText="1" indent="2"/>
      <protection/>
    </xf>
    <xf numFmtId="49" fontId="12" fillId="0" borderId="3">
      <alignment horizontal="center"/>
      <protection/>
    </xf>
    <xf numFmtId="4" fontId="12" fillId="0" borderId="3">
      <alignment horizontal="right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4" applyNumberFormat="0" applyAlignment="0" applyProtection="0"/>
    <xf numFmtId="0" fontId="37" fillId="26" borderId="5" applyNumberFormat="0" applyAlignment="0" applyProtection="0"/>
    <xf numFmtId="0" fontId="38" fillId="26" borderId="4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7" borderId="10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11" applyNumberFormat="0" applyFont="0" applyAlignment="0" applyProtection="0"/>
    <xf numFmtId="9" fontId="1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Border="1" applyAlignment="1">
      <alignment horizontal="right" shrinkToFit="1"/>
    </xf>
    <xf numFmtId="0" fontId="2" fillId="32" borderId="0" xfId="0" applyFont="1" applyFill="1" applyBorder="1" applyAlignment="1">
      <alignment horizontal="left"/>
    </xf>
    <xf numFmtId="4" fontId="0" fillId="0" borderId="0" xfId="0" applyNumberFormat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 shrinkToFit="1"/>
    </xf>
    <xf numFmtId="0" fontId="2" fillId="0" borderId="19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0" xfId="0" applyFont="1" applyBorder="1" applyAlignment="1">
      <alignment horizontal="left" shrinkToFit="1"/>
    </xf>
    <xf numFmtId="0" fontId="2" fillId="0" borderId="22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 indent="2"/>
    </xf>
    <xf numFmtId="0" fontId="2" fillId="0" borderId="0" xfId="0" applyFont="1" applyBorder="1" applyAlignment="1">
      <alignment horizontal="center" shrinkToFit="1"/>
    </xf>
    <xf numFmtId="4" fontId="2" fillId="0" borderId="0" xfId="0" applyNumberFormat="1" applyFont="1" applyBorder="1" applyAlignment="1">
      <alignment horizontal="right"/>
    </xf>
    <xf numFmtId="0" fontId="10" fillId="0" borderId="31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32" xfId="0" applyFont="1" applyBorder="1" applyAlignment="1">
      <alignment wrapText="1"/>
    </xf>
    <xf numFmtId="0" fontId="13" fillId="0" borderId="2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2"/>
    </xf>
    <xf numFmtId="4" fontId="11" fillId="0" borderId="1" xfId="33" applyNumberFormat="1" applyFont="1" applyBorder="1" applyProtection="1">
      <alignment horizontal="right"/>
      <protection/>
    </xf>
    <xf numFmtId="4" fontId="11" fillId="0" borderId="3" xfId="36" applyNumberFormat="1" applyFont="1" applyBorder="1" applyProtection="1">
      <alignment horizontal="right"/>
      <protection/>
    </xf>
    <xf numFmtId="0" fontId="2" fillId="0" borderId="22" xfId="0" applyFont="1" applyBorder="1" applyAlignment="1">
      <alignment horizontal="left" wrapText="1" indent="2"/>
    </xf>
    <xf numFmtId="4" fontId="11" fillId="0" borderId="34" xfId="33" applyNumberFormat="1" applyFont="1" applyBorder="1" applyProtection="1">
      <alignment horizontal="right"/>
      <protection/>
    </xf>
    <xf numFmtId="4" fontId="11" fillId="0" borderId="35" xfId="36" applyNumberFormat="1" applyFont="1" applyBorder="1" applyProtection="1">
      <alignment horizontal="right"/>
      <protection/>
    </xf>
    <xf numFmtId="0" fontId="5" fillId="0" borderId="29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15" fillId="33" borderId="3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8" xfId="0" applyFont="1" applyBorder="1" applyAlignment="1">
      <alignment shrinkToFit="1"/>
    </xf>
    <xf numFmtId="0" fontId="5" fillId="0" borderId="39" xfId="0" applyFont="1" applyBorder="1" applyAlignment="1">
      <alignment/>
    </xf>
    <xf numFmtId="4" fontId="5" fillId="0" borderId="40" xfId="0" applyNumberFormat="1" applyFont="1" applyBorder="1" applyAlignment="1">
      <alignment shrinkToFit="1"/>
    </xf>
    <xf numFmtId="182" fontId="7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shrinkToFit="1"/>
    </xf>
    <xf numFmtId="4" fontId="4" fillId="0" borderId="3" xfId="0" applyNumberFormat="1" applyFont="1" applyBorder="1" applyAlignment="1">
      <alignment shrinkToFit="1"/>
    </xf>
    <xf numFmtId="4" fontId="5" fillId="0" borderId="43" xfId="0" applyNumberFormat="1" applyFont="1" applyBorder="1" applyAlignment="1">
      <alignment shrinkToFit="1"/>
    </xf>
    <xf numFmtId="182" fontId="7" fillId="0" borderId="44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shrinkToFit="1"/>
    </xf>
    <xf numFmtId="4" fontId="10" fillId="0" borderId="3" xfId="36" applyNumberFormat="1" applyFont="1" applyAlignment="1" applyProtection="1">
      <alignment/>
      <protection/>
    </xf>
    <xf numFmtId="4" fontId="15" fillId="0" borderId="3" xfId="0" applyNumberFormat="1" applyFont="1" applyBorder="1" applyAlignment="1">
      <alignment shrinkToFit="1"/>
    </xf>
    <xf numFmtId="49" fontId="15" fillId="33" borderId="42" xfId="0" applyNumberFormat="1" applyFont="1" applyFill="1" applyBorder="1" applyAlignment="1">
      <alignment/>
    </xf>
    <xf numFmtId="49" fontId="15" fillId="0" borderId="42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 shrinkToFit="1"/>
    </xf>
    <xf numFmtId="4" fontId="15" fillId="0" borderId="3" xfId="0" applyNumberFormat="1" applyFont="1" applyFill="1" applyBorder="1" applyAlignment="1">
      <alignment shrinkToFit="1"/>
    </xf>
    <xf numFmtId="4" fontId="5" fillId="0" borderId="45" xfId="0" applyNumberFormat="1" applyFont="1" applyBorder="1" applyAlignment="1">
      <alignment shrinkToFit="1"/>
    </xf>
    <xf numFmtId="0" fontId="5" fillId="0" borderId="46" xfId="0" applyFont="1" applyBorder="1" applyAlignment="1">
      <alignment shrinkToFit="1"/>
    </xf>
    <xf numFmtId="4" fontId="5" fillId="0" borderId="47" xfId="0" applyNumberFormat="1" applyFont="1" applyFill="1" applyBorder="1" applyAlignment="1">
      <alignment shrinkToFit="1"/>
    </xf>
    <xf numFmtId="4" fontId="17" fillId="0" borderId="3" xfId="0" applyNumberFormat="1" applyFont="1" applyBorder="1" applyAlignment="1">
      <alignment shrinkToFit="1"/>
    </xf>
    <xf numFmtId="4" fontId="4" fillId="0" borderId="43" xfId="0" applyNumberFormat="1" applyFont="1" applyBorder="1" applyAlignment="1">
      <alignment shrinkToFit="1"/>
    </xf>
    <xf numFmtId="4" fontId="4" fillId="0" borderId="3" xfId="0" applyNumberFormat="1" applyFont="1" applyFill="1" applyBorder="1" applyAlignment="1">
      <alignment shrinkToFit="1"/>
    </xf>
    <xf numFmtId="4" fontId="4" fillId="0" borderId="47" xfId="0" applyNumberFormat="1" applyFont="1" applyFill="1" applyBorder="1" applyAlignment="1">
      <alignment shrinkToFit="1"/>
    </xf>
    <xf numFmtId="4" fontId="4" fillId="0" borderId="45" xfId="0" applyNumberFormat="1" applyFont="1" applyBorder="1" applyAlignment="1">
      <alignment shrinkToFit="1"/>
    </xf>
    <xf numFmtId="4" fontId="5" fillId="0" borderId="48" xfId="0" applyNumberFormat="1" applyFont="1" applyBorder="1" applyAlignment="1">
      <alignment shrinkToFit="1"/>
    </xf>
    <xf numFmtId="4" fontId="15" fillId="0" borderId="48" xfId="0" applyNumberFormat="1" applyFont="1" applyBorder="1" applyAlignment="1">
      <alignment shrinkToFit="1"/>
    </xf>
    <xf numFmtId="4" fontId="5" fillId="0" borderId="49" xfId="0" applyNumberFormat="1" applyFont="1" applyBorder="1" applyAlignment="1">
      <alignment shrinkToFit="1"/>
    </xf>
    <xf numFmtId="182" fontId="7" fillId="0" borderId="50" xfId="0" applyNumberFormat="1" applyFont="1" applyBorder="1" applyAlignment="1">
      <alignment horizontal="center"/>
    </xf>
    <xf numFmtId="49" fontId="15" fillId="0" borderId="42" xfId="35" applyNumberFormat="1" applyFont="1" applyBorder="1" applyAlignment="1" applyProtection="1">
      <alignment/>
      <protection/>
    </xf>
    <xf numFmtId="49" fontId="15" fillId="0" borderId="18" xfId="35" applyNumberFormat="1" applyFont="1" applyBorder="1" applyAlignment="1" applyProtection="1">
      <alignment/>
      <protection/>
    </xf>
    <xf numFmtId="0" fontId="16" fillId="0" borderId="37" xfId="34" applyNumberFormat="1" applyFont="1" applyBorder="1" applyAlignment="1" applyProtection="1">
      <alignment wrapText="1"/>
      <protection/>
    </xf>
    <xf numFmtId="0" fontId="15" fillId="0" borderId="13" xfId="34" applyNumberFormat="1" applyFont="1" applyBorder="1" applyAlignment="1" applyProtection="1">
      <alignment wrapText="1"/>
      <protection/>
    </xf>
    <xf numFmtId="0" fontId="4" fillId="34" borderId="23" xfId="0" applyFont="1" applyFill="1" applyBorder="1" applyAlignment="1">
      <alignment wrapText="1"/>
    </xf>
    <xf numFmtId="0" fontId="5" fillId="34" borderId="51" xfId="0" applyFont="1" applyFill="1" applyBorder="1" applyAlignment="1">
      <alignment shrinkToFit="1"/>
    </xf>
    <xf numFmtId="4" fontId="4" fillId="34" borderId="41" xfId="0" applyNumberFormat="1" applyFont="1" applyFill="1" applyBorder="1" applyAlignment="1">
      <alignment shrinkToFit="1"/>
    </xf>
    <xf numFmtId="182" fontId="7" fillId="34" borderId="41" xfId="0" applyNumberFormat="1" applyFont="1" applyFill="1" applyBorder="1" applyAlignment="1">
      <alignment horizontal="center"/>
    </xf>
    <xf numFmtId="182" fontId="7" fillId="34" borderId="44" xfId="0" applyNumberFormat="1" applyFont="1" applyFill="1" applyBorder="1" applyAlignment="1">
      <alignment horizontal="center"/>
    </xf>
    <xf numFmtId="0" fontId="5" fillId="35" borderId="17" xfId="0" applyFont="1" applyFill="1" applyBorder="1" applyAlignment="1">
      <alignment wrapText="1"/>
    </xf>
    <xf numFmtId="0" fontId="5" fillId="35" borderId="52" xfId="0" applyFont="1" applyFill="1" applyBorder="1" applyAlignment="1">
      <alignment shrinkToFit="1"/>
    </xf>
    <xf numFmtId="4" fontId="4" fillId="35" borderId="53" xfId="0" applyNumberFormat="1" applyFont="1" applyFill="1" applyBorder="1" applyAlignment="1">
      <alignment shrinkToFit="1"/>
    </xf>
    <xf numFmtId="4" fontId="5" fillId="35" borderId="54" xfId="0" applyNumberFormat="1" applyFont="1" applyFill="1" applyBorder="1" applyAlignment="1">
      <alignment shrinkToFit="1"/>
    </xf>
    <xf numFmtId="182" fontId="3" fillId="35" borderId="23" xfId="0" applyNumberFormat="1" applyFont="1" applyFill="1" applyBorder="1" applyAlignment="1">
      <alignment horizontal="center"/>
    </xf>
    <xf numFmtId="0" fontId="4" fillId="34" borderId="36" xfId="0" applyFont="1" applyFill="1" applyBorder="1" applyAlignment="1">
      <alignment wrapText="1"/>
    </xf>
    <xf numFmtId="0" fontId="5" fillId="34" borderId="42" xfId="0" applyFont="1" applyFill="1" applyBorder="1" applyAlignment="1">
      <alignment shrinkToFit="1"/>
    </xf>
    <xf numFmtId="4" fontId="4" fillId="34" borderId="3" xfId="0" applyNumberFormat="1" applyFont="1" applyFill="1" applyBorder="1" applyAlignment="1">
      <alignment shrinkToFit="1"/>
    </xf>
    <xf numFmtId="0" fontId="4" fillId="36" borderId="14" xfId="0" applyFont="1" applyFill="1" applyBorder="1" applyAlignment="1">
      <alignment wrapText="1"/>
    </xf>
    <xf numFmtId="0" fontId="5" fillId="36" borderId="19" xfId="0" applyFont="1" applyFill="1" applyBorder="1" applyAlignment="1">
      <alignment shrinkToFit="1"/>
    </xf>
    <xf numFmtId="4" fontId="4" fillId="36" borderId="1" xfId="0" applyNumberFormat="1" applyFont="1" applyFill="1" applyBorder="1" applyAlignment="1">
      <alignment shrinkToFit="1"/>
    </xf>
    <xf numFmtId="182" fontId="7" fillId="36" borderId="44" xfId="0" applyNumberFormat="1" applyFont="1" applyFill="1" applyBorder="1" applyAlignment="1">
      <alignment horizontal="center"/>
    </xf>
    <xf numFmtId="0" fontId="7" fillId="0" borderId="36" xfId="0" applyFont="1" applyBorder="1" applyAlignment="1">
      <alignment wrapText="1"/>
    </xf>
    <xf numFmtId="0" fontId="17" fillId="0" borderId="37" xfId="34" applyNumberFormat="1" applyFont="1" applyBorder="1" applyAlignment="1" applyProtection="1">
      <alignment wrapText="1"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1" fillId="0" borderId="0" xfId="0" applyFont="1" applyAlignment="1">
      <alignment horizontal="right" vertical="top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51" fillId="0" borderId="0" xfId="0" applyFont="1" applyAlignment="1">
      <alignment horizontal="right" vertical="top"/>
    </xf>
    <xf numFmtId="0" fontId="5" fillId="0" borderId="5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18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34" xfId="34"/>
    <cellStyle name="xl53" xfId="35"/>
    <cellStyle name="xl5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56.7109375" style="1" customWidth="1"/>
    <col min="2" max="2" width="20.7109375" style="1" customWidth="1"/>
    <col min="3" max="3" width="17.140625" style="1" customWidth="1"/>
    <col min="4" max="4" width="15.8515625" style="1" customWidth="1"/>
    <col min="5" max="5" width="16.421875" style="1" customWidth="1"/>
    <col min="6" max="6" width="11.28125" style="1" customWidth="1"/>
    <col min="7" max="7" width="12.7109375" style="1" customWidth="1"/>
    <col min="8" max="8" width="11.57421875" style="1" customWidth="1"/>
    <col min="9" max="16384" width="9.140625" style="1" customWidth="1"/>
  </cols>
  <sheetData>
    <row r="1" spans="2:6" ht="15">
      <c r="B1" s="119"/>
      <c r="C1" s="127" t="s">
        <v>142</v>
      </c>
      <c r="D1" s="127"/>
      <c r="E1" s="127"/>
      <c r="F1" s="127"/>
    </row>
    <row r="2" spans="1:6" ht="13.5" customHeight="1">
      <c r="A2" s="41"/>
      <c r="B2" s="134" t="s">
        <v>141</v>
      </c>
      <c r="C2" s="134"/>
      <c r="D2" s="134"/>
      <c r="E2" s="134"/>
      <c r="F2" s="135"/>
    </row>
    <row r="3" spans="1:6" ht="15">
      <c r="A3" s="41"/>
      <c r="B3" s="134" t="s">
        <v>137</v>
      </c>
      <c r="C3" s="134"/>
      <c r="D3" s="134"/>
      <c r="E3" s="134"/>
      <c r="F3" s="135"/>
    </row>
    <row r="4" spans="1:6" ht="2.25" customHeight="1">
      <c r="A4" s="41"/>
      <c r="B4" s="41"/>
      <c r="C4" s="42"/>
      <c r="D4" s="41"/>
      <c r="E4" s="41"/>
      <c r="F4" s="41"/>
    </row>
    <row r="5" spans="1:6" ht="6.75" customHeight="1" hidden="1">
      <c r="A5" s="41"/>
      <c r="B5" s="41"/>
      <c r="C5" s="42"/>
      <c r="D5" s="41"/>
      <c r="E5" s="41"/>
      <c r="F5" s="41"/>
    </row>
    <row r="6" spans="1:6" ht="15">
      <c r="A6" s="126" t="s">
        <v>67</v>
      </c>
      <c r="B6" s="126"/>
      <c r="C6" s="126"/>
      <c r="D6" s="126"/>
      <c r="E6" s="126"/>
      <c r="F6" s="126"/>
    </row>
    <row r="7" spans="1:6" ht="15">
      <c r="A7" s="126" t="s">
        <v>135</v>
      </c>
      <c r="B7" s="126"/>
      <c r="C7" s="126"/>
      <c r="D7" s="126"/>
      <c r="E7" s="126"/>
      <c r="F7" s="126"/>
    </row>
    <row r="8" spans="1:6" ht="3" customHeight="1" thickBot="1">
      <c r="A8" s="43"/>
      <c r="B8" s="44"/>
      <c r="C8" s="44"/>
      <c r="D8" s="40"/>
      <c r="E8" s="40"/>
      <c r="F8" s="45"/>
    </row>
    <row r="9" spans="1:6" ht="8.25" customHeight="1" hidden="1" thickBot="1">
      <c r="A9" s="132"/>
      <c r="B9" s="133"/>
      <c r="C9" s="46"/>
      <c r="D9" s="47"/>
      <c r="E9" s="47"/>
      <c r="F9" s="45"/>
    </row>
    <row r="10" spans="1:6" ht="15" customHeight="1">
      <c r="A10" s="124" t="s">
        <v>0</v>
      </c>
      <c r="B10" s="128" t="s">
        <v>64</v>
      </c>
      <c r="C10" s="130" t="s">
        <v>2</v>
      </c>
      <c r="D10" s="128" t="s">
        <v>65</v>
      </c>
      <c r="E10" s="120" t="s">
        <v>66</v>
      </c>
      <c r="F10" s="122" t="s">
        <v>78</v>
      </c>
    </row>
    <row r="11" spans="1:6" ht="30" customHeight="1" thickBot="1">
      <c r="A11" s="125"/>
      <c r="B11" s="129"/>
      <c r="C11" s="131"/>
      <c r="D11" s="129"/>
      <c r="E11" s="121"/>
      <c r="F11" s="123"/>
    </row>
    <row r="12" spans="1:6" ht="12" customHeight="1" thickBot="1">
      <c r="A12" s="49">
        <v>1</v>
      </c>
      <c r="B12" s="50">
        <v>2</v>
      </c>
      <c r="C12" s="49">
        <v>3</v>
      </c>
      <c r="D12" s="50">
        <v>4</v>
      </c>
      <c r="E12" s="51">
        <v>5</v>
      </c>
      <c r="F12" s="52">
        <v>6</v>
      </c>
    </row>
    <row r="13" spans="1:8" ht="23.25" customHeight="1" thickBot="1">
      <c r="A13" s="103" t="s">
        <v>4</v>
      </c>
      <c r="B13" s="104" t="s">
        <v>5</v>
      </c>
      <c r="C13" s="105">
        <f>C15+C47</f>
        <v>12578545.01</v>
      </c>
      <c r="D13" s="105">
        <f>D15+D47</f>
        <v>12215882.75</v>
      </c>
      <c r="E13" s="106">
        <f>C13-D13</f>
        <v>362662.2599999998</v>
      </c>
      <c r="F13" s="107">
        <f>D13/C13*100</f>
        <v>97.11681868044609</v>
      </c>
      <c r="G13" s="8"/>
      <c r="H13" s="8"/>
    </row>
    <row r="14" spans="1:6" ht="15.75" customHeight="1">
      <c r="A14" s="61" t="s">
        <v>7</v>
      </c>
      <c r="B14" s="67"/>
      <c r="C14" s="68"/>
      <c r="D14" s="68"/>
      <c r="E14" s="69"/>
      <c r="F14" s="70"/>
    </row>
    <row r="15" spans="1:7" ht="15">
      <c r="A15" s="108" t="s">
        <v>8</v>
      </c>
      <c r="B15" s="109" t="s">
        <v>105</v>
      </c>
      <c r="C15" s="110">
        <f>C16+C18+C29+C40+C34+C32</f>
        <v>1841100</v>
      </c>
      <c r="D15" s="110">
        <f>D16+D18+D29+D40+D34+D32+D45</f>
        <v>1478437.7400000002</v>
      </c>
      <c r="E15" s="110">
        <f>E16+E18+E29+E40+E34+E32</f>
        <v>365578.2599999999</v>
      </c>
      <c r="F15" s="102">
        <f aca="true" t="shared" si="0" ref="F15:F54">D15/C15*100</f>
        <v>80.30187062082452</v>
      </c>
      <c r="G15" s="8"/>
    </row>
    <row r="16" spans="1:6" ht="15">
      <c r="A16" s="62" t="s">
        <v>9</v>
      </c>
      <c r="B16" s="71" t="s">
        <v>106</v>
      </c>
      <c r="C16" s="72">
        <f>C17</f>
        <v>178000</v>
      </c>
      <c r="D16" s="72">
        <f>D17</f>
        <v>272099.24</v>
      </c>
      <c r="E16" s="73">
        <f aca="true" t="shared" si="1" ref="E16:E55">C16-D16</f>
        <v>-94099.23999999999</v>
      </c>
      <c r="F16" s="74">
        <f t="shared" si="0"/>
        <v>152.8647415730337</v>
      </c>
    </row>
    <row r="17" spans="1:6" ht="15">
      <c r="A17" s="63" t="s">
        <v>10</v>
      </c>
      <c r="B17" s="71" t="s">
        <v>107</v>
      </c>
      <c r="C17" s="75">
        <v>178000</v>
      </c>
      <c r="D17" s="75">
        <v>272099.24</v>
      </c>
      <c r="E17" s="73">
        <f>C17-D17</f>
        <v>-94099.23999999999</v>
      </c>
      <c r="F17" s="74">
        <f t="shared" si="0"/>
        <v>152.8647415730337</v>
      </c>
    </row>
    <row r="18" spans="1:6" ht="15">
      <c r="A18" s="115" t="s">
        <v>11</v>
      </c>
      <c r="B18" s="71" t="s">
        <v>108</v>
      </c>
      <c r="C18" s="72">
        <f>C19+C21</f>
        <v>1136200</v>
      </c>
      <c r="D18" s="72">
        <f>D19+D21</f>
        <v>962599.6500000001</v>
      </c>
      <c r="E18" s="73">
        <f t="shared" si="1"/>
        <v>173600.34999999986</v>
      </c>
      <c r="F18" s="74">
        <f t="shared" si="0"/>
        <v>84.72096901953883</v>
      </c>
    </row>
    <row r="19" spans="1:6" ht="15">
      <c r="A19" s="63" t="s">
        <v>12</v>
      </c>
      <c r="B19" s="71" t="s">
        <v>109</v>
      </c>
      <c r="C19" s="75">
        <f>C20</f>
        <v>376000</v>
      </c>
      <c r="D19" s="77">
        <f>D20</f>
        <v>429157.69</v>
      </c>
      <c r="E19" s="73">
        <f t="shared" si="1"/>
        <v>-53157.69</v>
      </c>
      <c r="F19" s="74">
        <f t="shared" si="0"/>
        <v>114.13768351063828</v>
      </c>
    </row>
    <row r="20" spans="1:6" ht="24" customHeight="1">
      <c r="A20" s="63" t="s">
        <v>13</v>
      </c>
      <c r="B20" s="71" t="s">
        <v>110</v>
      </c>
      <c r="C20" s="75">
        <v>376000</v>
      </c>
      <c r="D20" s="76">
        <v>429157.69</v>
      </c>
      <c r="E20" s="73">
        <f t="shared" si="1"/>
        <v>-53157.69</v>
      </c>
      <c r="F20" s="74">
        <f t="shared" si="0"/>
        <v>114.13768351063828</v>
      </c>
    </row>
    <row r="21" spans="1:6" ht="15">
      <c r="A21" s="63" t="s">
        <v>14</v>
      </c>
      <c r="B21" s="71" t="s">
        <v>111</v>
      </c>
      <c r="C21" s="75">
        <f>C22+C24</f>
        <v>760200</v>
      </c>
      <c r="D21" s="77">
        <f>D22+D24</f>
        <v>533441.9600000001</v>
      </c>
      <c r="E21" s="73">
        <f t="shared" si="1"/>
        <v>226758.03999999992</v>
      </c>
      <c r="F21" s="74">
        <f t="shared" si="0"/>
        <v>70.17126545645884</v>
      </c>
    </row>
    <row r="22" spans="1:6" ht="15">
      <c r="A22" s="64" t="s">
        <v>68</v>
      </c>
      <c r="B22" s="78" t="s">
        <v>112</v>
      </c>
      <c r="C22" s="75">
        <f>C23</f>
        <v>155000</v>
      </c>
      <c r="D22" s="77">
        <f>D23</f>
        <v>-57962.95</v>
      </c>
      <c r="E22" s="73">
        <f t="shared" si="1"/>
        <v>212962.95</v>
      </c>
      <c r="F22" s="74">
        <f t="shared" si="0"/>
        <v>-37.39545161290322</v>
      </c>
    </row>
    <row r="23" spans="1:6" ht="29.25" customHeight="1">
      <c r="A23" s="64" t="s">
        <v>69</v>
      </c>
      <c r="B23" s="78" t="s">
        <v>113</v>
      </c>
      <c r="C23" s="75">
        <v>155000</v>
      </c>
      <c r="D23" s="76">
        <v>-57962.95</v>
      </c>
      <c r="E23" s="73">
        <f t="shared" si="1"/>
        <v>212962.95</v>
      </c>
      <c r="F23" s="74">
        <f t="shared" si="0"/>
        <v>-37.39545161290322</v>
      </c>
    </row>
    <row r="24" spans="1:6" ht="15">
      <c r="A24" s="64" t="s">
        <v>70</v>
      </c>
      <c r="B24" s="78" t="s">
        <v>114</v>
      </c>
      <c r="C24" s="75">
        <f>C25</f>
        <v>605200</v>
      </c>
      <c r="D24" s="77">
        <f>D25</f>
        <v>591404.91</v>
      </c>
      <c r="E24" s="73">
        <f t="shared" si="1"/>
        <v>13795.089999999967</v>
      </c>
      <c r="F24" s="74">
        <f t="shared" si="0"/>
        <v>97.72057336417713</v>
      </c>
    </row>
    <row r="25" spans="1:6" ht="24">
      <c r="A25" s="64" t="s">
        <v>71</v>
      </c>
      <c r="B25" s="78" t="s">
        <v>115</v>
      </c>
      <c r="C25" s="75">
        <v>605200</v>
      </c>
      <c r="D25" s="76">
        <v>591404.91</v>
      </c>
      <c r="E25" s="73">
        <f t="shared" si="1"/>
        <v>13795.089999999967</v>
      </c>
      <c r="F25" s="74">
        <f t="shared" si="0"/>
        <v>97.72057336417713</v>
      </c>
    </row>
    <row r="26" spans="1:6" ht="25.5" hidden="1">
      <c r="A26" s="39" t="s">
        <v>76</v>
      </c>
      <c r="B26" s="79" t="s">
        <v>77</v>
      </c>
      <c r="C26" s="80">
        <v>0</v>
      </c>
      <c r="D26" s="81">
        <f>D27</f>
        <v>0</v>
      </c>
      <c r="E26" s="73">
        <f t="shared" si="1"/>
        <v>0</v>
      </c>
      <c r="F26" s="74"/>
    </row>
    <row r="27" spans="1:6" ht="15" hidden="1">
      <c r="A27" s="65" t="s">
        <v>72</v>
      </c>
      <c r="B27" s="79" t="s">
        <v>74</v>
      </c>
      <c r="C27" s="80">
        <v>0</v>
      </c>
      <c r="D27" s="81">
        <f>D28</f>
        <v>0</v>
      </c>
      <c r="E27" s="73">
        <f t="shared" si="1"/>
        <v>0</v>
      </c>
      <c r="F27" s="74"/>
    </row>
    <row r="28" spans="1:6" ht="24" hidden="1">
      <c r="A28" s="65" t="s">
        <v>73</v>
      </c>
      <c r="B28" s="79" t="s">
        <v>75</v>
      </c>
      <c r="C28" s="80">
        <v>0</v>
      </c>
      <c r="D28" s="81"/>
      <c r="E28" s="73">
        <f t="shared" si="1"/>
        <v>0</v>
      </c>
      <c r="F28" s="74"/>
    </row>
    <row r="29" spans="1:6" ht="15">
      <c r="A29" s="62" t="s">
        <v>15</v>
      </c>
      <c r="B29" s="71" t="s">
        <v>116</v>
      </c>
      <c r="C29" s="72">
        <f>C30</f>
        <v>25900</v>
      </c>
      <c r="D29" s="72">
        <f>D30</f>
        <v>14890</v>
      </c>
      <c r="E29" s="73">
        <f t="shared" si="1"/>
        <v>11010</v>
      </c>
      <c r="F29" s="74">
        <f t="shared" si="0"/>
        <v>57.490347490347496</v>
      </c>
    </row>
    <row r="30" spans="1:6" ht="36">
      <c r="A30" s="63" t="s">
        <v>16</v>
      </c>
      <c r="B30" s="71" t="s">
        <v>117</v>
      </c>
      <c r="C30" s="75">
        <f>C31</f>
        <v>25900</v>
      </c>
      <c r="D30" s="77">
        <f>D31</f>
        <v>14890</v>
      </c>
      <c r="E30" s="73">
        <f t="shared" si="1"/>
        <v>11010</v>
      </c>
      <c r="F30" s="74">
        <f t="shared" si="0"/>
        <v>57.490347490347496</v>
      </c>
    </row>
    <row r="31" spans="1:6" ht="48">
      <c r="A31" s="63" t="s">
        <v>17</v>
      </c>
      <c r="B31" s="71" t="s">
        <v>118</v>
      </c>
      <c r="C31" s="75">
        <v>25900</v>
      </c>
      <c r="D31" s="77">
        <v>14890</v>
      </c>
      <c r="E31" s="73">
        <f t="shared" si="1"/>
        <v>11010</v>
      </c>
      <c r="F31" s="74">
        <f t="shared" si="0"/>
        <v>57.490347490347496</v>
      </c>
    </row>
    <row r="32" spans="1:6" ht="24" hidden="1">
      <c r="A32" s="63" t="s">
        <v>89</v>
      </c>
      <c r="B32" s="71" t="s">
        <v>119</v>
      </c>
      <c r="C32" s="72">
        <v>0</v>
      </c>
      <c r="D32" s="85">
        <f>D33</f>
        <v>0</v>
      </c>
      <c r="E32" s="73">
        <f t="shared" si="1"/>
        <v>0</v>
      </c>
      <c r="F32" s="74"/>
    </row>
    <row r="33" spans="1:6" ht="15" hidden="1">
      <c r="A33" s="63" t="s">
        <v>90</v>
      </c>
      <c r="B33" s="71" t="s">
        <v>120</v>
      </c>
      <c r="C33" s="75">
        <v>0</v>
      </c>
      <c r="D33" s="77">
        <v>0</v>
      </c>
      <c r="E33" s="73">
        <f t="shared" si="1"/>
        <v>0</v>
      </c>
      <c r="F33" s="74"/>
    </row>
    <row r="34" spans="1:6" ht="27.75" customHeight="1">
      <c r="A34" s="62" t="s">
        <v>18</v>
      </c>
      <c r="B34" s="71" t="s">
        <v>121</v>
      </c>
      <c r="C34" s="72">
        <f>C35+C37</f>
        <v>151000</v>
      </c>
      <c r="D34" s="72">
        <f>D35+D37</f>
        <v>133632.85</v>
      </c>
      <c r="E34" s="73">
        <f t="shared" si="1"/>
        <v>17367.149999999994</v>
      </c>
      <c r="F34" s="74">
        <f t="shared" si="0"/>
        <v>88.4985761589404</v>
      </c>
    </row>
    <row r="35" spans="1:6" ht="60">
      <c r="A35" s="63" t="s">
        <v>19</v>
      </c>
      <c r="B35" s="71" t="s">
        <v>122</v>
      </c>
      <c r="C35" s="75">
        <f>C36</f>
        <v>151000</v>
      </c>
      <c r="D35" s="77">
        <f>D36</f>
        <v>133632.85</v>
      </c>
      <c r="E35" s="73">
        <f t="shared" si="1"/>
        <v>17367.149999999994</v>
      </c>
      <c r="F35" s="74">
        <f>D35/C35*100</f>
        <v>88.4985761589404</v>
      </c>
    </row>
    <row r="36" spans="1:6" ht="48">
      <c r="A36" s="63" t="s">
        <v>20</v>
      </c>
      <c r="B36" s="71" t="s">
        <v>123</v>
      </c>
      <c r="C36" s="75">
        <v>151000</v>
      </c>
      <c r="D36" s="76">
        <v>133632.85</v>
      </c>
      <c r="E36" s="73">
        <f t="shared" si="1"/>
        <v>17367.149999999994</v>
      </c>
      <c r="F36" s="74">
        <f>D36/C36*100</f>
        <v>88.4985761589404</v>
      </c>
    </row>
    <row r="37" spans="1:6" ht="0.75" customHeight="1" hidden="1">
      <c r="A37" s="63" t="s">
        <v>21</v>
      </c>
      <c r="B37" s="71" t="s">
        <v>22</v>
      </c>
      <c r="C37" s="75">
        <f>C38</f>
        <v>0</v>
      </c>
      <c r="D37" s="77">
        <f>D38</f>
        <v>0</v>
      </c>
      <c r="E37" s="73">
        <f t="shared" si="1"/>
        <v>0</v>
      </c>
      <c r="F37" s="74"/>
    </row>
    <row r="38" spans="1:6" ht="60" hidden="1">
      <c r="A38" s="63" t="s">
        <v>23</v>
      </c>
      <c r="B38" s="71" t="s">
        <v>24</v>
      </c>
      <c r="C38" s="75">
        <f>C39</f>
        <v>0</v>
      </c>
      <c r="D38" s="77">
        <f>D39</f>
        <v>0</v>
      </c>
      <c r="E38" s="73">
        <f t="shared" si="1"/>
        <v>0</v>
      </c>
      <c r="F38" s="74"/>
    </row>
    <row r="39" spans="1:6" ht="48" hidden="1">
      <c r="A39" s="63" t="s">
        <v>25</v>
      </c>
      <c r="B39" s="71" t="s">
        <v>26</v>
      </c>
      <c r="C39" s="75">
        <v>0</v>
      </c>
      <c r="D39" s="76">
        <v>0</v>
      </c>
      <c r="E39" s="73">
        <f t="shared" si="1"/>
        <v>0</v>
      </c>
      <c r="F39" s="74"/>
    </row>
    <row r="40" spans="1:6" ht="24">
      <c r="A40" s="62" t="s">
        <v>27</v>
      </c>
      <c r="B40" s="71" t="s">
        <v>124</v>
      </c>
      <c r="C40" s="72">
        <f>C41+C44</f>
        <v>350000</v>
      </c>
      <c r="D40" s="72">
        <f>D41+D44</f>
        <v>92300</v>
      </c>
      <c r="E40" s="72">
        <f aca="true" t="shared" si="2" ref="C40:E42">E41</f>
        <v>257700</v>
      </c>
      <c r="F40" s="74">
        <f t="shared" si="0"/>
        <v>26.371428571428574</v>
      </c>
    </row>
    <row r="41" spans="1:6" ht="15">
      <c r="A41" s="63" t="s">
        <v>28</v>
      </c>
      <c r="B41" s="71" t="s">
        <v>125</v>
      </c>
      <c r="C41" s="75">
        <f t="shared" si="2"/>
        <v>350000</v>
      </c>
      <c r="D41" s="77">
        <f t="shared" si="2"/>
        <v>92300</v>
      </c>
      <c r="E41" s="73">
        <f t="shared" si="1"/>
        <v>257700</v>
      </c>
      <c r="F41" s="74">
        <f t="shared" si="0"/>
        <v>26.371428571428574</v>
      </c>
    </row>
    <row r="42" spans="1:6" ht="15">
      <c r="A42" s="63" t="s">
        <v>29</v>
      </c>
      <c r="B42" s="71" t="s">
        <v>126</v>
      </c>
      <c r="C42" s="75">
        <f t="shared" si="2"/>
        <v>350000</v>
      </c>
      <c r="D42" s="77">
        <f t="shared" si="2"/>
        <v>92300</v>
      </c>
      <c r="E42" s="73">
        <f t="shared" si="1"/>
        <v>257700</v>
      </c>
      <c r="F42" s="74">
        <f t="shared" si="0"/>
        <v>26.371428571428574</v>
      </c>
    </row>
    <row r="43" spans="1:6" ht="24">
      <c r="A43" s="63" t="s">
        <v>30</v>
      </c>
      <c r="B43" s="71" t="s">
        <v>127</v>
      </c>
      <c r="C43" s="75">
        <v>350000</v>
      </c>
      <c r="D43" s="77">
        <v>92300</v>
      </c>
      <c r="E43" s="73">
        <f t="shared" si="1"/>
        <v>257700</v>
      </c>
      <c r="F43" s="74">
        <f>D43/C43*100</f>
        <v>26.371428571428574</v>
      </c>
    </row>
    <row r="44" spans="1:6" ht="16.5" customHeight="1" hidden="1">
      <c r="A44" s="96" t="s">
        <v>88</v>
      </c>
      <c r="B44" s="94" t="s">
        <v>128</v>
      </c>
      <c r="C44" s="75">
        <v>0</v>
      </c>
      <c r="D44" s="77">
        <v>0</v>
      </c>
      <c r="E44" s="73">
        <f t="shared" si="1"/>
        <v>0</v>
      </c>
      <c r="F44" s="74" t="e">
        <f t="shared" si="0"/>
        <v>#DIV/0!</v>
      </c>
    </row>
    <row r="45" spans="1:6" ht="16.5" customHeight="1">
      <c r="A45" s="116" t="s">
        <v>130</v>
      </c>
      <c r="B45" s="94" t="s">
        <v>132</v>
      </c>
      <c r="C45" s="75">
        <v>0</v>
      </c>
      <c r="D45" s="85">
        <f>D46</f>
        <v>2916</v>
      </c>
      <c r="E45" s="86">
        <f>C45-D45</f>
        <v>-2916</v>
      </c>
      <c r="F45" s="74"/>
    </row>
    <row r="46" spans="1:6" ht="24.75" customHeight="1">
      <c r="A46" s="97" t="s">
        <v>131</v>
      </c>
      <c r="B46" s="95" t="s">
        <v>133</v>
      </c>
      <c r="C46" s="90">
        <v>0</v>
      </c>
      <c r="D46" s="91">
        <v>2916</v>
      </c>
      <c r="E46" s="92">
        <f>C46-D46</f>
        <v>-2916</v>
      </c>
      <c r="F46" s="93"/>
    </row>
    <row r="47" spans="1:6" ht="15.75" thickBot="1">
      <c r="A47" s="98" t="s">
        <v>31</v>
      </c>
      <c r="B47" s="99" t="s">
        <v>129</v>
      </c>
      <c r="C47" s="100">
        <f>C48+C59</f>
        <v>10737445.01</v>
      </c>
      <c r="D47" s="100">
        <f>D48+D59</f>
        <v>10737445.01</v>
      </c>
      <c r="E47" s="100">
        <f>E48+E59</f>
        <v>0</v>
      </c>
      <c r="F47" s="101">
        <f t="shared" si="0"/>
        <v>100</v>
      </c>
    </row>
    <row r="48" spans="1:6" ht="27" customHeight="1">
      <c r="A48" s="111" t="s">
        <v>32</v>
      </c>
      <c r="B48" s="112" t="s">
        <v>92</v>
      </c>
      <c r="C48" s="113">
        <f>C49+C52+C53+C56+C51+C50</f>
        <v>11822445.01</v>
      </c>
      <c r="D48" s="113">
        <f>D49+D52+D53+D56+D51+D50</f>
        <v>11822445.01</v>
      </c>
      <c r="E48" s="113">
        <f>E49+E52+E53+E56+E51+E50</f>
        <v>0</v>
      </c>
      <c r="F48" s="114">
        <f t="shared" si="0"/>
        <v>100</v>
      </c>
    </row>
    <row r="49" spans="1:6" ht="15.75" customHeight="1">
      <c r="A49" s="63" t="s">
        <v>33</v>
      </c>
      <c r="B49" s="71" t="s">
        <v>134</v>
      </c>
      <c r="C49" s="75">
        <v>1985400</v>
      </c>
      <c r="D49" s="76">
        <v>1985400</v>
      </c>
      <c r="E49" s="73">
        <f t="shared" si="1"/>
        <v>0</v>
      </c>
      <c r="F49" s="74">
        <f t="shared" si="0"/>
        <v>100</v>
      </c>
    </row>
    <row r="50" spans="1:6" ht="20.25" customHeight="1" hidden="1">
      <c r="A50" s="63" t="s">
        <v>91</v>
      </c>
      <c r="B50" s="71" t="s">
        <v>93</v>
      </c>
      <c r="C50" s="75">
        <v>0</v>
      </c>
      <c r="D50" s="80">
        <v>0</v>
      </c>
      <c r="E50" s="73">
        <f t="shared" si="1"/>
        <v>0</v>
      </c>
      <c r="F50" s="74"/>
    </row>
    <row r="51" spans="1:6" ht="39.75" customHeight="1" hidden="1">
      <c r="A51" s="63" t="s">
        <v>87</v>
      </c>
      <c r="B51" s="71" t="s">
        <v>94</v>
      </c>
      <c r="C51" s="80">
        <v>0</v>
      </c>
      <c r="D51" s="80">
        <v>0</v>
      </c>
      <c r="E51" s="73">
        <f t="shared" si="1"/>
        <v>0</v>
      </c>
      <c r="F51" s="74"/>
    </row>
    <row r="52" spans="1:6" ht="15">
      <c r="A52" s="63" t="s">
        <v>79</v>
      </c>
      <c r="B52" s="71" t="s">
        <v>95</v>
      </c>
      <c r="C52" s="80">
        <v>2155143.36</v>
      </c>
      <c r="D52" s="80">
        <v>2155143.36</v>
      </c>
      <c r="E52" s="73">
        <f t="shared" si="1"/>
        <v>0</v>
      </c>
      <c r="F52" s="74">
        <f t="shared" si="0"/>
        <v>100</v>
      </c>
    </row>
    <row r="53" spans="1:6" ht="26.25" customHeight="1">
      <c r="A53" s="63" t="s">
        <v>34</v>
      </c>
      <c r="B53" s="71" t="s">
        <v>96</v>
      </c>
      <c r="C53" s="87">
        <f>C54+C55</f>
        <v>475400</v>
      </c>
      <c r="D53" s="87">
        <f>D54+D55</f>
        <v>475400</v>
      </c>
      <c r="E53" s="87">
        <f>E54+E55</f>
        <v>0</v>
      </c>
      <c r="F53" s="74">
        <f t="shared" si="0"/>
        <v>100</v>
      </c>
    </row>
    <row r="54" spans="1:6" ht="22.5" customHeight="1">
      <c r="A54" s="63" t="s">
        <v>35</v>
      </c>
      <c r="B54" s="71" t="s">
        <v>97</v>
      </c>
      <c r="C54" s="80">
        <v>412900</v>
      </c>
      <c r="D54" s="80">
        <v>412900</v>
      </c>
      <c r="E54" s="73">
        <f t="shared" si="1"/>
        <v>0</v>
      </c>
      <c r="F54" s="74">
        <f t="shared" si="0"/>
        <v>100</v>
      </c>
    </row>
    <row r="55" spans="1:6" ht="22.5" customHeight="1">
      <c r="A55" s="66" t="s">
        <v>80</v>
      </c>
      <c r="B55" s="83" t="s">
        <v>98</v>
      </c>
      <c r="C55" s="84">
        <v>62500</v>
      </c>
      <c r="D55" s="84">
        <v>62500</v>
      </c>
      <c r="E55" s="82">
        <f t="shared" si="1"/>
        <v>0</v>
      </c>
      <c r="F55" s="74">
        <f aca="true" t="shared" si="3" ref="F55:F61">D55/C55*100</f>
        <v>100</v>
      </c>
    </row>
    <row r="56" spans="1:6" ht="18" customHeight="1">
      <c r="A56" s="66" t="s">
        <v>82</v>
      </c>
      <c r="B56" s="83" t="s">
        <v>99</v>
      </c>
      <c r="C56" s="88">
        <f>C57+C58</f>
        <v>7206501.65</v>
      </c>
      <c r="D56" s="88">
        <f>D57+D58</f>
        <v>7206501.65</v>
      </c>
      <c r="E56" s="89">
        <f aca="true" t="shared" si="4" ref="E56:E61">C56-D56</f>
        <v>0</v>
      </c>
      <c r="F56" s="74">
        <f t="shared" si="3"/>
        <v>100</v>
      </c>
    </row>
    <row r="57" spans="1:6" ht="38.25" customHeight="1">
      <c r="A57" s="66" t="s">
        <v>83</v>
      </c>
      <c r="B57" s="83" t="s">
        <v>100</v>
      </c>
      <c r="C57" s="84">
        <v>209270</v>
      </c>
      <c r="D57" s="84">
        <v>209270</v>
      </c>
      <c r="E57" s="82">
        <f t="shared" si="4"/>
        <v>0</v>
      </c>
      <c r="F57" s="74">
        <f t="shared" si="3"/>
        <v>100</v>
      </c>
    </row>
    <row r="58" spans="1:13" ht="27" customHeight="1">
      <c r="A58" s="66" t="s">
        <v>86</v>
      </c>
      <c r="B58" s="83" t="s">
        <v>101</v>
      </c>
      <c r="C58" s="84">
        <v>6997231.65</v>
      </c>
      <c r="D58" s="84">
        <v>6997231.65</v>
      </c>
      <c r="E58" s="82">
        <f t="shared" si="4"/>
        <v>0</v>
      </c>
      <c r="F58" s="74">
        <f t="shared" si="3"/>
        <v>100</v>
      </c>
      <c r="M58" s="1" t="s">
        <v>104</v>
      </c>
    </row>
    <row r="59" spans="1:6" ht="23.25" customHeight="1">
      <c r="A59" s="66" t="s">
        <v>84</v>
      </c>
      <c r="B59" s="83" t="s">
        <v>102</v>
      </c>
      <c r="C59" s="88">
        <f>C61</f>
        <v>-1085000</v>
      </c>
      <c r="D59" s="88">
        <f>D61</f>
        <v>-1085000</v>
      </c>
      <c r="E59" s="89">
        <f t="shared" si="4"/>
        <v>0</v>
      </c>
      <c r="F59" s="74">
        <f t="shared" si="3"/>
        <v>100</v>
      </c>
    </row>
    <row r="60" spans="1:6" ht="50.25" customHeight="1" hidden="1">
      <c r="A60" s="66" t="s">
        <v>84</v>
      </c>
      <c r="B60" s="83" t="s">
        <v>81</v>
      </c>
      <c r="C60" s="84">
        <v>62500</v>
      </c>
      <c r="D60" s="84">
        <v>0</v>
      </c>
      <c r="E60" s="82">
        <f t="shared" si="4"/>
        <v>62500</v>
      </c>
      <c r="F60" s="74">
        <f t="shared" si="3"/>
        <v>0</v>
      </c>
    </row>
    <row r="61" spans="1:6" ht="36.75" customHeight="1">
      <c r="A61" s="66" t="s">
        <v>85</v>
      </c>
      <c r="B61" s="83" t="s">
        <v>103</v>
      </c>
      <c r="C61" s="84">
        <v>-1085000</v>
      </c>
      <c r="D61" s="84">
        <v>-1085000</v>
      </c>
      <c r="E61" s="82">
        <f t="shared" si="4"/>
        <v>0</v>
      </c>
      <c r="F61" s="74">
        <f t="shared" si="3"/>
        <v>100</v>
      </c>
    </row>
    <row r="62" spans="1:6" ht="20.25" customHeight="1">
      <c r="A62" s="2"/>
      <c r="B62" s="2"/>
      <c r="C62" s="7"/>
      <c r="D62" s="7"/>
      <c r="E62" s="7"/>
      <c r="F62" s="2"/>
    </row>
    <row r="63" ht="15.75" customHeight="1"/>
    <row r="64" ht="15">
      <c r="A64" s="48"/>
    </row>
  </sheetData>
  <sheetProtection/>
  <mergeCells count="12">
    <mergeCell ref="B2:F2"/>
    <mergeCell ref="B3:F3"/>
    <mergeCell ref="E10:E11"/>
    <mergeCell ref="F10:F11"/>
    <mergeCell ref="A10:A11"/>
    <mergeCell ref="A6:F6"/>
    <mergeCell ref="A7:F7"/>
    <mergeCell ref="C1:F1"/>
    <mergeCell ref="B10:B11"/>
    <mergeCell ref="C10:C11"/>
    <mergeCell ref="A9:B9"/>
    <mergeCell ref="D10:D11"/>
  </mergeCells>
  <printOptions/>
  <pageMargins left="0.7086614173228347" right="0.2755905511811024" top="0.7086614173228347" bottom="0.2362204724409449" header="1.0236220472440944" footer="0.31496062992125984"/>
  <pageSetup fitToHeight="1" fitToWidth="1" horizontalDpi="180" verticalDpi="180" orientation="portrait" paperSize="9" scale="10" r:id="rId1"/>
  <rowBreaks count="1" manualBreakCount="1">
    <brk id="39" max="5" man="1"/>
  </rowBreaks>
  <ignoredErrors>
    <ignoredError sqref="D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7.7109375" style="1" customWidth="1"/>
    <col min="2" max="2" width="10.57421875" style="1" customWidth="1"/>
    <col min="3" max="3" width="28.140625" style="1" customWidth="1"/>
    <col min="4" max="4" width="16.00390625" style="1" customWidth="1"/>
    <col min="5" max="5" width="13.421875" style="1" customWidth="1"/>
    <col min="6" max="6" width="14.140625" style="1" customWidth="1"/>
    <col min="7" max="16384" width="9.140625" style="1" customWidth="1"/>
  </cols>
  <sheetData>
    <row r="1" spans="1:6" ht="15" customHeight="1">
      <c r="A1" s="117"/>
      <c r="B1" s="117"/>
      <c r="C1" s="138" t="s">
        <v>140</v>
      </c>
      <c r="D1" s="138"/>
      <c r="E1" s="138"/>
      <c r="F1" s="138"/>
    </row>
    <row r="2" spans="1:6" ht="13.5" customHeight="1">
      <c r="A2" s="118"/>
      <c r="B2" s="134" t="s">
        <v>139</v>
      </c>
      <c r="C2" s="134"/>
      <c r="D2" s="134"/>
      <c r="E2" s="134"/>
      <c r="F2" s="134"/>
    </row>
    <row r="3" spans="1:6" ht="14.25" customHeight="1">
      <c r="A3" s="134" t="s">
        <v>138</v>
      </c>
      <c r="B3" s="134"/>
      <c r="C3" s="134"/>
      <c r="D3" s="134"/>
      <c r="E3" s="134"/>
      <c r="F3" s="134"/>
    </row>
    <row r="4" spans="1:6" ht="16.5" customHeight="1">
      <c r="A4" s="136" t="s">
        <v>67</v>
      </c>
      <c r="B4" s="136"/>
      <c r="C4" s="136"/>
      <c r="D4" s="136"/>
      <c r="E4" s="136"/>
      <c r="F4" s="2"/>
    </row>
    <row r="5" spans="1:6" ht="9.75" customHeight="1">
      <c r="A5"/>
      <c r="B5" s="34"/>
      <c r="C5"/>
      <c r="D5"/>
      <c r="E5"/>
      <c r="F5" s="2"/>
    </row>
    <row r="6" spans="1:6" ht="23.25" customHeight="1">
      <c r="A6" s="137" t="s">
        <v>136</v>
      </c>
      <c r="B6" s="137"/>
      <c r="C6" s="137"/>
      <c r="D6" s="137"/>
      <c r="E6" s="137"/>
      <c r="F6" s="137"/>
    </row>
    <row r="7" spans="1:6" ht="9.75" customHeight="1" thickBot="1">
      <c r="A7" s="4"/>
      <c r="B7" s="5"/>
      <c r="C7" s="5"/>
      <c r="D7" s="3"/>
      <c r="E7" s="3"/>
      <c r="F7" s="2"/>
    </row>
    <row r="8" spans="1:6" ht="60.75" customHeight="1" thickBot="1">
      <c r="A8" s="33" t="s">
        <v>0</v>
      </c>
      <c r="B8" s="33" t="s">
        <v>1</v>
      </c>
      <c r="C8" s="31" t="s">
        <v>36</v>
      </c>
      <c r="D8" s="31" t="s">
        <v>2</v>
      </c>
      <c r="E8" s="32" t="s">
        <v>3</v>
      </c>
      <c r="F8" s="31" t="s">
        <v>66</v>
      </c>
    </row>
    <row r="9" spans="1:6" ht="12.75" customHeight="1" thickBot="1">
      <c r="A9" s="13">
        <v>1</v>
      </c>
      <c r="B9" s="13">
        <v>2</v>
      </c>
      <c r="C9" s="12">
        <v>3</v>
      </c>
      <c r="D9" s="12">
        <v>4</v>
      </c>
      <c r="E9" s="11">
        <v>5</v>
      </c>
      <c r="F9" s="14"/>
    </row>
    <row r="10" spans="1:6" ht="24.75" customHeight="1">
      <c r="A10" s="53" t="s">
        <v>37</v>
      </c>
      <c r="B10" s="19" t="s">
        <v>38</v>
      </c>
      <c r="C10" s="23" t="s">
        <v>5</v>
      </c>
      <c r="D10" s="18">
        <f>D15</f>
        <v>148709.80000000075</v>
      </c>
      <c r="E10" s="18">
        <f>E15</f>
        <v>-379947.4299999997</v>
      </c>
      <c r="F10" s="26">
        <f>D10-E10</f>
        <v>528657.2300000004</v>
      </c>
    </row>
    <row r="11" spans="1:6" ht="12.75" customHeight="1">
      <c r="A11" s="54" t="s">
        <v>39</v>
      </c>
      <c r="B11" s="20"/>
      <c r="C11" s="24"/>
      <c r="D11" s="9"/>
      <c r="E11" s="15"/>
      <c r="F11" s="27"/>
    </row>
    <row r="12" spans="1:6" ht="16.5" customHeight="1">
      <c r="A12" s="53" t="s">
        <v>40</v>
      </c>
      <c r="B12" s="19" t="s">
        <v>41</v>
      </c>
      <c r="C12" s="23" t="s">
        <v>5</v>
      </c>
      <c r="D12" s="18" t="s">
        <v>6</v>
      </c>
      <c r="E12" s="16" t="s">
        <v>6</v>
      </c>
      <c r="F12" s="28" t="s">
        <v>6</v>
      </c>
    </row>
    <row r="13" spans="1:6" ht="12.75" customHeight="1">
      <c r="A13" s="54" t="s">
        <v>42</v>
      </c>
      <c r="B13" s="20"/>
      <c r="C13" s="24"/>
      <c r="D13" s="9"/>
      <c r="E13" s="15"/>
      <c r="F13" s="26"/>
    </row>
    <row r="14" spans="1:6" ht="12.75" customHeight="1">
      <c r="A14" s="53"/>
      <c r="B14" s="21"/>
      <c r="C14" s="23"/>
      <c r="D14" s="10"/>
      <c r="E14" s="17"/>
      <c r="F14" s="26"/>
    </row>
    <row r="15" spans="1:6" ht="24">
      <c r="A15" s="55" t="s">
        <v>43</v>
      </c>
      <c r="B15" s="19" t="s">
        <v>44</v>
      </c>
      <c r="C15" s="23" t="s">
        <v>45</v>
      </c>
      <c r="D15" s="18">
        <f>D16+D20</f>
        <v>148709.80000000075</v>
      </c>
      <c r="E15" s="18">
        <f>E16+E20</f>
        <v>-379947.4299999997</v>
      </c>
      <c r="F15" s="29">
        <f aca="true" t="shared" si="0" ref="F15:F22">D15-E15</f>
        <v>528657.2300000004</v>
      </c>
    </row>
    <row r="16" spans="1:6" ht="15">
      <c r="A16" s="55" t="s">
        <v>46</v>
      </c>
      <c r="B16" s="19" t="s">
        <v>47</v>
      </c>
      <c r="C16" s="23" t="s">
        <v>48</v>
      </c>
      <c r="D16" s="18">
        <f aca="true" t="shared" si="1" ref="D16:E18">D17</f>
        <v>-12578545.01</v>
      </c>
      <c r="E16" s="16">
        <f t="shared" si="1"/>
        <v>-12215882.75</v>
      </c>
      <c r="F16" s="29">
        <f t="shared" si="0"/>
        <v>-362662.2599999998</v>
      </c>
    </row>
    <row r="17" spans="1:6" ht="24">
      <c r="A17" s="55" t="s">
        <v>49</v>
      </c>
      <c r="B17" s="19" t="s">
        <v>47</v>
      </c>
      <c r="C17" s="23" t="s">
        <v>50</v>
      </c>
      <c r="D17" s="18">
        <f t="shared" si="1"/>
        <v>-12578545.01</v>
      </c>
      <c r="E17" s="18">
        <f t="shared" si="1"/>
        <v>-12215882.75</v>
      </c>
      <c r="F17" s="26">
        <f t="shared" si="0"/>
        <v>-362662.2599999998</v>
      </c>
    </row>
    <row r="18" spans="1:6" ht="24">
      <c r="A18" s="55" t="s">
        <v>51</v>
      </c>
      <c r="B18" s="19" t="s">
        <v>47</v>
      </c>
      <c r="C18" s="23" t="s">
        <v>52</v>
      </c>
      <c r="D18" s="18">
        <f t="shared" si="1"/>
        <v>-12578545.01</v>
      </c>
      <c r="E18" s="18">
        <f t="shared" si="1"/>
        <v>-12215882.75</v>
      </c>
      <c r="F18" s="29">
        <f t="shared" si="0"/>
        <v>-362662.2599999998</v>
      </c>
    </row>
    <row r="19" spans="1:6" ht="24">
      <c r="A19" s="55" t="s">
        <v>53</v>
      </c>
      <c r="B19" s="19" t="s">
        <v>47</v>
      </c>
      <c r="C19" s="23" t="s">
        <v>54</v>
      </c>
      <c r="D19" s="56">
        <v>-12578545.01</v>
      </c>
      <c r="E19" s="57">
        <v>-12215882.75</v>
      </c>
      <c r="F19" s="26">
        <v>-3307672.54</v>
      </c>
    </row>
    <row r="20" spans="1:6" ht="24">
      <c r="A20" s="55" t="s">
        <v>55</v>
      </c>
      <c r="B20" s="19" t="s">
        <v>56</v>
      </c>
      <c r="C20" s="23" t="s">
        <v>57</v>
      </c>
      <c r="D20" s="18">
        <f>D21</f>
        <v>12727254.81</v>
      </c>
      <c r="E20" s="16">
        <f aca="true" t="shared" si="2" ref="D20:E22">E21</f>
        <v>11835935.32</v>
      </c>
      <c r="F20" s="29">
        <f>D20-E20</f>
        <v>891319.4900000002</v>
      </c>
    </row>
    <row r="21" spans="1:6" ht="24">
      <c r="A21" s="55" t="s">
        <v>58</v>
      </c>
      <c r="B21" s="19" t="s">
        <v>56</v>
      </c>
      <c r="C21" s="23" t="s">
        <v>59</v>
      </c>
      <c r="D21" s="18">
        <f t="shared" si="2"/>
        <v>12727254.81</v>
      </c>
      <c r="E21" s="16">
        <f t="shared" si="2"/>
        <v>11835935.32</v>
      </c>
      <c r="F21" s="26">
        <f t="shared" si="0"/>
        <v>891319.4900000002</v>
      </c>
    </row>
    <row r="22" spans="1:6" ht="24">
      <c r="A22" s="55" t="s">
        <v>60</v>
      </c>
      <c r="B22" s="19" t="s">
        <v>56</v>
      </c>
      <c r="C22" s="23" t="s">
        <v>61</v>
      </c>
      <c r="D22" s="18">
        <f>D23</f>
        <v>12727254.81</v>
      </c>
      <c r="E22" s="16">
        <f t="shared" si="2"/>
        <v>11835935.32</v>
      </c>
      <c r="F22" s="29">
        <f t="shared" si="0"/>
        <v>891319.4900000002</v>
      </c>
    </row>
    <row r="23" spans="1:6" ht="24.75" thickBot="1">
      <c r="A23" s="58" t="s">
        <v>62</v>
      </c>
      <c r="B23" s="22" t="s">
        <v>56</v>
      </c>
      <c r="C23" s="25" t="s">
        <v>63</v>
      </c>
      <c r="D23" s="59">
        <v>12727254.81</v>
      </c>
      <c r="E23" s="60">
        <v>11835935.32</v>
      </c>
      <c r="F23" s="30">
        <f>D23-E23</f>
        <v>891319.4900000002</v>
      </c>
    </row>
    <row r="24" spans="1:6" ht="15">
      <c r="A24" s="36"/>
      <c r="B24" s="37"/>
      <c r="C24" s="37"/>
      <c r="D24" s="6"/>
      <c r="E24" s="6"/>
      <c r="F24" s="38"/>
    </row>
    <row r="25" spans="1:6" ht="15">
      <c r="A25" s="36"/>
      <c r="B25" s="37"/>
      <c r="C25" s="37"/>
      <c r="D25" s="6"/>
      <c r="E25" s="6"/>
      <c r="F25" s="38"/>
    </row>
    <row r="26" spans="1:6" ht="12" customHeight="1">
      <c r="A26" s="2"/>
      <c r="B26" s="4"/>
      <c r="C26" s="3"/>
      <c r="D26" s="2"/>
      <c r="E26" s="3"/>
      <c r="F26" s="2"/>
    </row>
    <row r="27" spans="1:5" ht="24" customHeight="1">
      <c r="A27" s="35"/>
      <c r="B27" s="35"/>
      <c r="C27" s="35"/>
      <c r="D27" s="35"/>
      <c r="E27" s="35"/>
    </row>
    <row r="28" ht="8.25" customHeight="1"/>
    <row r="30" spans="1:4" ht="20.25" customHeight="1">
      <c r="A30" s="35"/>
      <c r="B30" s="35"/>
      <c r="C30" s="35"/>
      <c r="D30" s="35"/>
    </row>
  </sheetData>
  <sheetProtection/>
  <mergeCells count="5">
    <mergeCell ref="A4:E4"/>
    <mergeCell ref="B2:F2"/>
    <mergeCell ref="A3:F3"/>
    <mergeCell ref="A6:F6"/>
    <mergeCell ref="C1:F1"/>
  </mergeCells>
  <printOptions/>
  <pageMargins left="0.7" right="0.27" top="0.75" bottom="0.75" header="0.3" footer="0.3"/>
  <pageSetup fitToHeight="1" fitToWidth="1" horizontalDpi="180" verticalDpi="18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2017-01-16T06:16:35Z</cp:lastPrinted>
  <dcterms:created xsi:type="dcterms:W3CDTF">2006-09-28T05:33:49Z</dcterms:created>
  <dcterms:modified xsi:type="dcterms:W3CDTF">2021-04-01T08:39:45Z</dcterms:modified>
  <cp:category/>
  <cp:version/>
  <cp:contentType/>
  <cp:contentStatus/>
</cp:coreProperties>
</file>